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ft5406\Box\ORCA - MAIN\Funding Activity Report\2019\"/>
    </mc:Choice>
  </mc:AlternateContent>
  <xr:revisionPtr revIDLastSave="0" documentId="13_ncr:1_{8C078655-28E8-4188-9D67-8F139BF276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wards" sheetId="2" r:id="rId1"/>
    <sheet name="Proposals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2" l="1"/>
  <c r="B5" i="2" s="1"/>
  <c r="B4" i="2" l="1"/>
  <c r="B3" i="2"/>
</calcChain>
</file>

<file path=xl/sharedStrings.xml><?xml version="1.0" encoding="utf-8"?>
<sst xmlns="http://schemas.openxmlformats.org/spreadsheetml/2006/main" count="850" uniqueCount="378">
  <si>
    <t>Sponsored Research Award Funding Activity Report (FAR)</t>
  </si>
  <si>
    <t>YTD Proposals:</t>
  </si>
  <si>
    <t>Awards</t>
  </si>
  <si>
    <t>YTD Awards:</t>
  </si>
  <si>
    <t>YTD Amounts:</t>
  </si>
  <si>
    <t>Awards this month :</t>
  </si>
  <si>
    <t>Investigators</t>
  </si>
  <si>
    <t>Co-investigators</t>
  </si>
  <si>
    <t>Sponsor</t>
  </si>
  <si>
    <t>Prime Sponsor</t>
  </si>
  <si>
    <t>Title</t>
  </si>
  <si>
    <t>Beginning Date</t>
  </si>
  <si>
    <t>Ending Date</t>
  </si>
  <si>
    <t>BYU Account</t>
  </si>
  <si>
    <t>Newly Approved Funding *</t>
  </si>
  <si>
    <t>N/C **</t>
  </si>
  <si>
    <t>Dept.</t>
  </si>
  <si>
    <t>College</t>
  </si>
  <si>
    <t>Category ***</t>
  </si>
  <si>
    <t>Cobia, Derin</t>
  </si>
  <si>
    <t>Northwestern University</t>
  </si>
  <si>
    <t>NIH</t>
  </si>
  <si>
    <t>Determinants of neurodegenerative decline in the aphasic variant of Alzheimer's disease</t>
  </si>
  <si>
    <t>R0302765</t>
  </si>
  <si>
    <t>C</t>
  </si>
  <si>
    <t>PSYCH</t>
  </si>
  <si>
    <t>Kauwe, Keoni</t>
  </si>
  <si>
    <t>Integrative Network Modeling of Cognitive Resilience to Alzheimer's Disease</t>
  </si>
  <si>
    <t>R0302775</t>
  </si>
  <si>
    <t>BIO</t>
  </si>
  <si>
    <t>Savage, Paul</t>
  </si>
  <si>
    <t>N8 Medical</t>
  </si>
  <si>
    <t>A 3D Printed Resorbable Antimicrobial Envelope to Prevent Infection of Implanted Cardiac Devices</t>
  </si>
  <si>
    <t>R0302817</t>
  </si>
  <si>
    <t>N</t>
  </si>
  <si>
    <t>CHMBIO</t>
  </si>
  <si>
    <t>Fry, Andrew</t>
  </si>
  <si>
    <t>University of Utah</t>
  </si>
  <si>
    <t>Pacificorp</t>
  </si>
  <si>
    <t>Technical Assistance in Support of Biomass Co-firing Demonstration</t>
  </si>
  <si>
    <t>R0602554</t>
  </si>
  <si>
    <t>CHEME</t>
  </si>
  <si>
    <t>E&amp;T</t>
  </si>
  <si>
    <t>Quarterly Installment/Royalty Check</t>
  </si>
  <si>
    <t>R0802005</t>
  </si>
  <si>
    <t>Tessem, Jeff</t>
  </si>
  <si>
    <t>Hill, Jonathon</t>
  </si>
  <si>
    <t>Beatson Foundation</t>
  </si>
  <si>
    <t>Defining beta cell heterogeneity to expand functional beta cell mass as a treatment for Type 1 Diabetes</t>
  </si>
  <si>
    <t>R0502307</t>
  </si>
  <si>
    <t>ND&amp;FS</t>
  </si>
  <si>
    <t>Developing a CRISPR-based forward-genetic screening method in embryonic_x000D_
zebrafish</t>
  </si>
  <si>
    <t>R0102095</t>
  </si>
  <si>
    <t>Woolley, Adam</t>
  </si>
  <si>
    <t>3D-Printed Integrated Microfuidic Devices for Preterm Birth Biomarker Analysis</t>
  </si>
  <si>
    <t>R0102090</t>
  </si>
  <si>
    <t>Allphin-Flinders, Loreen</t>
  </si>
  <si>
    <t>UDWR</t>
  </si>
  <si>
    <t>Monitoring of rare plant pouplations and ungulate use on alpine plant communities of the Tushar Mountains</t>
  </si>
  <si>
    <t>R0402335</t>
  </si>
  <si>
    <t>P&amp;WS</t>
  </si>
  <si>
    <t>Icahn School of Medicine at Mt. Sinai</t>
  </si>
  <si>
    <t>Larsen, Randy</t>
  </si>
  <si>
    <t>URMCC</t>
  </si>
  <si>
    <t>Study of Sage-grouse in Strawberry Valley</t>
  </si>
  <si>
    <t>R0202518</t>
  </si>
  <si>
    <t>Gee, Kent</t>
  </si>
  <si>
    <t>Ball Aerospace</t>
  </si>
  <si>
    <t>DoD</t>
  </si>
  <si>
    <t>R0302869</t>
  </si>
  <si>
    <t>P&amp;A</t>
  </si>
  <si>
    <t>Reynolds, Paul</t>
  </si>
  <si>
    <t>FAMRI</t>
  </si>
  <si>
    <t>RAGE and SAGE: Modeling Secondhand Smoke-Induced COPD and Therapeutic Modalities</t>
  </si>
  <si>
    <t>R0502229</t>
  </si>
  <si>
    <t>P&amp;DB</t>
  </si>
  <si>
    <t>Dearden, David</t>
  </si>
  <si>
    <t>Asplund, Matthew</t>
  </si>
  <si>
    <t>NSF</t>
  </si>
  <si>
    <t>Collision Cross Section Measurements Using Fourier Transform Ion Cyclotron Resonance Techniques</t>
  </si>
  <si>
    <t>R0112408</t>
  </si>
  <si>
    <t>Johnson, Jer</t>
  </si>
  <si>
    <t>ALA</t>
  </si>
  <si>
    <t>Fish Olfacorty Behavior</t>
  </si>
  <si>
    <t>R0502304</t>
  </si>
  <si>
    <t>Castle, Steven</t>
  </si>
  <si>
    <t>Reaching New Horizons in Iminyl Radical Chemistry via Microwave Irradiation</t>
  </si>
  <si>
    <t>R0112409</t>
  </si>
  <si>
    <t>CEEn</t>
  </si>
  <si>
    <t>IIE</t>
  </si>
  <si>
    <t>NSEP</t>
  </si>
  <si>
    <t>BYU Chinese Flagship Center- Domestic</t>
  </si>
  <si>
    <t>R0302868</t>
  </si>
  <si>
    <t>A&amp;NEL</t>
  </si>
  <si>
    <t>Suli, Arminda</t>
  </si>
  <si>
    <t>Identifying and characterizing auditory-visual multisensory neurons in the optic tectum of zebrafish larvae</t>
  </si>
  <si>
    <t>R0102096</t>
  </si>
  <si>
    <t>Chinese Overseas Flagship Program</t>
  </si>
  <si>
    <t>R0302847</t>
  </si>
  <si>
    <t>Transtrum, Mark</t>
  </si>
  <si>
    <t>Cornell University</t>
  </si>
  <si>
    <t xml:space="preserve">Center for Bright Beams </t>
  </si>
  <si>
    <t>R0302718</t>
  </si>
  <si>
    <t>Crandall, Jacob</t>
  </si>
  <si>
    <t>Goodrich, Michael</t>
  </si>
  <si>
    <t>DOD/ONR</t>
  </si>
  <si>
    <t xml:space="preserve">Success: Self-Assessment and Understanding of Competence and Conditions to Ensure System Success </t>
  </si>
  <si>
    <t>R0302806</t>
  </si>
  <si>
    <t>CS</t>
  </si>
  <si>
    <t>NIA</t>
  </si>
  <si>
    <t>NASA</t>
  </si>
  <si>
    <t xml:space="preserve">Development of a Weather-Robust Ground-Based System for Sonic Boom Measurements </t>
  </si>
  <si>
    <t>R0302801</t>
  </si>
  <si>
    <t>P&amp;MS</t>
  </si>
  <si>
    <t>Ragozzine, Darin</t>
  </si>
  <si>
    <t xml:space="preserve">Homogeneous Photodynamical Analysis of Kepler's Multiply-Transiting Systems </t>
  </si>
  <si>
    <t>R0162033</t>
  </si>
  <si>
    <t>Seppi, Kevin</t>
  </si>
  <si>
    <t>DARPA/Air Force Research Lab</t>
  </si>
  <si>
    <t>DOD</t>
  </si>
  <si>
    <t>Second-generation Metalearning for Data-driven Discovery of Models</t>
  </si>
  <si>
    <t>R0202486</t>
  </si>
  <si>
    <t>DOE</t>
  </si>
  <si>
    <t>Theory of Main-Group P-Block Hydrocarbon Functionalization Reactions</t>
  </si>
  <si>
    <t>R0202502</t>
  </si>
  <si>
    <t>Michaelis, David</t>
  </si>
  <si>
    <t>Multifunctional enzyme-like catalysts for organic synthesis</t>
  </si>
  <si>
    <t>R0102097</t>
  </si>
  <si>
    <t>Lunt, Barry</t>
  </si>
  <si>
    <t>Chiang, Shiuh-hua Wood</t>
  </si>
  <si>
    <t>Legacy Storage International</t>
  </si>
  <si>
    <t>A Hybrid Carbon Fuse-CMOS Memory Chip</t>
  </si>
  <si>
    <t>R0502290</t>
  </si>
  <si>
    <t>TECH</t>
  </si>
  <si>
    <t>Oregon State University</t>
  </si>
  <si>
    <t>DOR/ONR</t>
  </si>
  <si>
    <t>A Formal Framework for Developing Resilient Teams of Heterogeneous Autonomous Agents</t>
  </si>
  <si>
    <t>R0302835</t>
  </si>
  <si>
    <t>Kelly, Ryan</t>
  </si>
  <si>
    <t>Axcend LLC</t>
  </si>
  <si>
    <t>Packed Capillary Column Technology for Hand-Portable Liquid Chromatography</t>
  </si>
  <si>
    <t>R0602606</t>
  </si>
  <si>
    <t>Van Huele, Jean-Francois</t>
  </si>
  <si>
    <t xml:space="preserve">REU Site: Physics Research at Brigham Young University </t>
  </si>
  <si>
    <t>R0112383</t>
  </si>
  <si>
    <t>R0112384</t>
  </si>
  <si>
    <t>Blue Ridge Research Consulting (BRRC)</t>
  </si>
  <si>
    <t xml:space="preserve">Advanced Non-Linear Acoustic Modeling- AICU Studies and Noisemap Enhancements </t>
  </si>
  <si>
    <t>R0302830</t>
  </si>
  <si>
    <t>Homer, Eric</t>
  </si>
  <si>
    <t>Computational and Experimental Investigation of Cryogenic Grain Boundary Motion for Enhanced Mechanical Behavior and Properties</t>
  </si>
  <si>
    <t>R0202473</t>
  </si>
  <si>
    <t>ME</t>
  </si>
  <si>
    <t>Andersen, Josh</t>
  </si>
  <si>
    <t>The regulation and targeting of cell survival pathways in cancer</t>
  </si>
  <si>
    <t>R0102075</t>
  </si>
  <si>
    <t>Austin, Daniel</t>
  </si>
  <si>
    <t>A Circuit Board Charge Detector for Charachterization of Martian Dust</t>
  </si>
  <si>
    <t>R0162030</t>
  </si>
  <si>
    <t>Smalley, Daniel</t>
  </si>
  <si>
    <t>Charles Stark Draper Laboratory Inc</t>
  </si>
  <si>
    <t>Draper/BYU Investigation to Improve the Leaky Mody Modulator Platform for Holovideo</t>
  </si>
  <si>
    <t>R0602544</t>
  </si>
  <si>
    <t>ECEn</t>
  </si>
  <si>
    <t>POLISCI</t>
  </si>
  <si>
    <t>Maynes, Daniel</t>
  </si>
  <si>
    <t>Munro, Troy</t>
  </si>
  <si>
    <t>Nuclear Regulatory Commission</t>
  </si>
  <si>
    <t>Faculty Development Program to Integrate New Faculty in Nuclear Engineering Research at Brigham Young University</t>
  </si>
  <si>
    <t>R0202519</t>
  </si>
  <si>
    <t>Madsen, Matthew</t>
  </si>
  <si>
    <t>Novel Seed Treatments to Reduce the Risk of Post-fire Seeding Failure</t>
  </si>
  <si>
    <t>R0402299</t>
  </si>
  <si>
    <t>Hopkins, Bryan</t>
  </si>
  <si>
    <t>DOI USGS</t>
  </si>
  <si>
    <t>USGS Canoyonlands Soail Analysis Contract</t>
  </si>
  <si>
    <t>R0202463</t>
  </si>
  <si>
    <t>c</t>
  </si>
  <si>
    <t>Charlton, Cade</t>
  </si>
  <si>
    <t xml:space="preserve">Kellems, Ryan </t>
  </si>
  <si>
    <t>USBE</t>
  </si>
  <si>
    <t>Recruitment and Preparation of High-Qualified Special Educators in Mathematics at Brigham Young University</t>
  </si>
  <si>
    <t>R0402337</t>
  </si>
  <si>
    <t>CP&amp;SE</t>
  </si>
  <si>
    <t>Fletcher, Tom</t>
  </si>
  <si>
    <t>USDA FS</t>
  </si>
  <si>
    <t>Fundamental Measurements and Modeling of Prescribed Fire Behavior in the Naturally Heterogeneous Fuel Beds of Southern Pine</t>
  </si>
  <si>
    <t>R0202467</t>
  </si>
  <si>
    <t>Whiting, Michael</t>
  </si>
  <si>
    <t xml:space="preserve">Collaborative Research: Digitization TCN: Digitizing collections to trace parasite-host associations and predict the spread of vector-borne disease </t>
  </si>
  <si>
    <t>R0112410</t>
  </si>
  <si>
    <t>LSCI</t>
  </si>
  <si>
    <t>ONR</t>
  </si>
  <si>
    <t>Testbed for Quantifying Uncertainty in Ocean Acoustics Machine Learning</t>
  </si>
  <si>
    <t>R0202520</t>
  </si>
  <si>
    <t>Flox, Cally</t>
  </si>
  <si>
    <t>UT Div Arts &amp; Museums</t>
  </si>
  <si>
    <t>BYU Arts Partnership Native American Curriculum Initiative</t>
  </si>
  <si>
    <t>R0402334</t>
  </si>
  <si>
    <t>CITES</t>
  </si>
  <si>
    <t>The Scripps Research Institute (TSRI)</t>
  </si>
  <si>
    <t>Development of the Next Generation of Conjugate Vaccines</t>
  </si>
  <si>
    <t>R0302803</t>
  </si>
  <si>
    <t>Hansen, Jason</t>
  </si>
  <si>
    <t>Sanford Research</t>
  </si>
  <si>
    <t>Cysteine-based redox relays in lung development and hyperoxic injury</t>
  </si>
  <si>
    <t>R0302770</t>
  </si>
  <si>
    <t>Schultz, Stephen</t>
  </si>
  <si>
    <t>Nielson Scientific, LLC</t>
  </si>
  <si>
    <t>Transparent Cryogenic Probe Card based of Silicon Carbide MEMS</t>
  </si>
  <si>
    <t>R0302872</t>
  </si>
  <si>
    <t xml:space="preserve">NASA </t>
  </si>
  <si>
    <t>AMES COOP: Architectures of Multi Planet Systems</t>
  </si>
  <si>
    <t>R0162034</t>
  </si>
  <si>
    <t>Aanderud, Zach</t>
  </si>
  <si>
    <t>Abbott, Ben</t>
  </si>
  <si>
    <t>DEQ</t>
  </si>
  <si>
    <t>Bioassays to Investigate Nutrient Limitation in Utah Lake</t>
  </si>
  <si>
    <t>R0402336</t>
  </si>
  <si>
    <t>Mazzeo, Brian</t>
  </si>
  <si>
    <t>Gray Level Co-Occurrence Matrix Algorithm Test Bench - Capstone</t>
  </si>
  <si>
    <t>R0302871</t>
  </si>
  <si>
    <t>Deseret International Charities</t>
  </si>
  <si>
    <t>Food Safety and Preservation MONGOLIA</t>
  </si>
  <si>
    <t>McLain, Tim</t>
  </si>
  <si>
    <t>University of Colorado Boulder</t>
  </si>
  <si>
    <t>I/UCRC: Center for Unmanned Aircraft Systems, Phase II Site - Interagency Memberships</t>
  </si>
  <si>
    <t>R0112353</t>
  </si>
  <si>
    <t>Crane, Nathan</t>
  </si>
  <si>
    <t>Could Slower Be Better? Assessing Sintering Time, Temperature, and Area Tradeoffs in Polymer Sintering - REU Supplement</t>
  </si>
  <si>
    <t>R0112411</t>
  </si>
  <si>
    <t>Peterson, Cammy</t>
  </si>
  <si>
    <t>I/UCRC: Center for Unmanned Aircraft Systems, Phase II Site - REU Supplement</t>
  </si>
  <si>
    <t>R0112343</t>
  </si>
  <si>
    <t xml:space="preserve">Center for Bright Beams REU - Amendment 4 </t>
  </si>
  <si>
    <t>R0302800</t>
  </si>
  <si>
    <t>R0402338</t>
  </si>
  <si>
    <t>Phillips 66</t>
  </si>
  <si>
    <t>Computational Optimization of Solid Acid Metal-Organic FrameworksBrigham Young University-Phillips 66</t>
  </si>
  <si>
    <t>R0602607</t>
  </si>
  <si>
    <t>Willardson, Barry</t>
  </si>
  <si>
    <t>Beckman Foundation</t>
  </si>
  <si>
    <t>Beckman Scholars Program (2019)</t>
  </si>
  <si>
    <t>R0502244</t>
  </si>
  <si>
    <t>Bergeson, Scott</t>
  </si>
  <si>
    <t>Air Force Office of Scientific Research</t>
  </si>
  <si>
    <t>Laser-Cooled Ions in Hybrid Traps for Studying Collision Physics in SCPs</t>
  </si>
  <si>
    <t>R0202499</t>
  </si>
  <si>
    <t>Hawkins, Aaron</t>
  </si>
  <si>
    <t>USDA ARS</t>
  </si>
  <si>
    <t>Seeding Technologies for Post-Fire Restoration</t>
  </si>
  <si>
    <t>R0152015</t>
  </si>
  <si>
    <t>Control of Pythium Leak (Pythium Ultimum) and Silver Scurf (Helminthosporium Solani) Infection of Potato Using Antagonistic Streptomycetes</t>
  </si>
  <si>
    <t>R0152014</t>
  </si>
  <si>
    <t>*Newly Approved Funding:   Funds that have been awarded and are authorized to spend for the current period (usually a year).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</si>
  <si>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</si>
  <si>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</si>
  <si>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</si>
  <si>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</si>
  <si>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</si>
  <si>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</si>
  <si>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**** Total Approved Funding to Date:   The cumulative total of approved and authorized funds available to spend.</t>
  </si>
  <si>
    <t>***** Estimated Total Funding:   This is the total of the project award as it was proposed; often the funding is approved incrementally necessatating footnotes 1 and 4.</t>
  </si>
  <si>
    <t>Proposal Activity Report</t>
  </si>
  <si>
    <t>August 2019</t>
  </si>
  <si>
    <t>Proposals this month :</t>
  </si>
  <si>
    <t>Amount</t>
  </si>
  <si>
    <t>Kuali Proposal Number</t>
  </si>
  <si>
    <t>Taylor, Brad</t>
  </si>
  <si>
    <t xml:space="preserve">Food Safety and Preservation MONGOLIA								_x000D_
</t>
  </si>
  <si>
    <t xml:space="preserve">	19080381</t>
  </si>
  <si>
    <t>Daniels, Brigham</t>
  </si>
  <si>
    <t>Preece, Jessica</t>
  </si>
  <si>
    <t>UC Santa Barbara</t>
  </si>
  <si>
    <t>Evidence in Governance &amp; Politics (EGAP)</t>
  </si>
  <si>
    <t>Encouraging Women's Participation in Revenue Sharing at Bwindi National Park, Uganda</t>
  </si>
  <si>
    <t>LAW</t>
  </si>
  <si>
    <t>Church of Spiritual Technology</t>
  </si>
  <si>
    <t>Larsen, Ross</t>
  </si>
  <si>
    <t>University of Virginia</t>
  </si>
  <si>
    <t>IES Dept of Education</t>
  </si>
  <si>
    <t>English Learners and Bilingualism: Which programs  improve oral proficiency and achievement in Elementary School?</t>
  </si>
  <si>
    <t>IP&amp;T</t>
  </si>
  <si>
    <t>Gorrell, Steve</t>
  </si>
  <si>
    <t>Clemson University</t>
  </si>
  <si>
    <t>Boeing</t>
  </si>
  <si>
    <t>AerosPACE Capstone 2019-2020</t>
  </si>
  <si>
    <t>Caldarella, Paul</t>
  </si>
  <si>
    <t>The University of Kansas Center for Research</t>
  </si>
  <si>
    <t>Initial Efficacy Evaluation of the CW-FIT Middle School Program: Improviing Academic Engagem</t>
  </si>
  <si>
    <t>Georgia Tech University</t>
  </si>
  <si>
    <t>Strategies for generating high affinity antibodies against Gram-negative bacteria</t>
  </si>
  <si>
    <t>4/1/2o20</t>
  </si>
  <si>
    <t>Clark, Sarah</t>
  </si>
  <si>
    <t>Jensen, Bryant</t>
  </si>
  <si>
    <t>Opinion Writing Instruction for Equity in Teaching for Latino Children of Immigrants (OWN-ET)</t>
  </si>
  <si>
    <t>TED</t>
  </si>
  <si>
    <t>Macfarlane, Gregory</t>
  </si>
  <si>
    <t>Utah Department of Transportation</t>
  </si>
  <si>
    <t>EVALUATING THE SYSTEMIC REDUNDANCY OF CRITICAL HIGHWAY FACILITIES</t>
  </si>
  <si>
    <t>American Speech Language Hearing Association</t>
  </si>
  <si>
    <t>Advancing Academic Research Careers Award</t>
  </si>
  <si>
    <t>COMD</t>
  </si>
  <si>
    <t>Collaborative Research:  Modulating Powder Bed Cohesion to Reduce Defects in  Binder Jetting</t>
  </si>
  <si>
    <t>Giboney, Justin</t>
  </si>
  <si>
    <t>CyberCorps Scholarship for Service at Brigham Young University</t>
  </si>
  <si>
    <t>Sandia National Laboratory</t>
  </si>
  <si>
    <t>Steffensen, Scott</t>
  </si>
  <si>
    <t xml:space="preserve">  </t>
  </si>
  <si>
    <t>Nicotine and Alcohol Co-dependence</t>
  </si>
  <si>
    <t xml:space="preserve">Bioassays to Investigate Nutrient Limitation in Utah Lake								
</t>
  </si>
  <si>
    <t xml:space="preserve">	19080395</t>
  </si>
  <si>
    <t>BLM</t>
  </si>
  <si>
    <t xml:space="preserve">Use of Seed Conglomeration Technology and Arbuscular Mycorrhizae to Improve Sagebrush Establishment on Western Rangelands								_x000D_
</t>
  </si>
  <si>
    <t>Semiconductor Research Corporation</t>
  </si>
  <si>
    <t>Near-Zero Supply Voltage ADC for IoT and Smart Sensors</t>
  </si>
  <si>
    <t>Schultz, Grant</t>
  </si>
  <si>
    <t>UDOT</t>
  </si>
  <si>
    <t>Analysis of the Effectiveness of DSRC on Snow Plow Operations in Utah</t>
  </si>
  <si>
    <t xml:space="preserve">	19080400</t>
  </si>
  <si>
    <t>Long, David</t>
  </si>
  <si>
    <t>Global L-band Active/Passive Observatory for Water Cycle Studies (GLOWS)</t>
  </si>
  <si>
    <t>Designing microwave cubesate ensors for use in a constellation providing near-hourly revisit of global ocean vector winds</t>
  </si>
  <si>
    <t>Mapping Firn Aquifers on Ice Sheets using Enhanced-Resolution Soil Moisture Active Passive (SMAP) L-band Brightness Temperature Data</t>
  </si>
  <si>
    <t>Richardson, Robert</t>
  </si>
  <si>
    <t>Hartman, Brian</t>
  </si>
  <si>
    <t>Society of Actuaries</t>
  </si>
  <si>
    <t>Understanding Spatial and Temporal Relationships in US Mortality Rates and Improvement</t>
  </si>
  <si>
    <t>STATS</t>
  </si>
  <si>
    <t xml:space="preserve">	19080404</t>
  </si>
  <si>
    <t>w/ Tessem, Jeff</t>
  </si>
  <si>
    <t>Nordin, Greg</t>
  </si>
  <si>
    <t>Tolley, Dennis</t>
  </si>
  <si>
    <t>w/ Woolley, Adam</t>
  </si>
  <si>
    <t>w/ Dearden, David</t>
  </si>
  <si>
    <t>w/ Crandall, Jacob</t>
  </si>
  <si>
    <t>w/ Lunt, Barry</t>
  </si>
  <si>
    <t>w/ Van Huele, Jean-Francois</t>
  </si>
  <si>
    <t>w/ Austin, Daniel</t>
  </si>
  <si>
    <t>w/ Maynes, Daniel</t>
  </si>
  <si>
    <t>w/ Aanderud, Zach</t>
  </si>
  <si>
    <t>Steele, Frost</t>
  </si>
  <si>
    <t>Geary, Bradley</t>
  </si>
  <si>
    <t>Crookston, Benjamin</t>
  </si>
  <si>
    <t>w/ Taylor, Bradley</t>
  </si>
  <si>
    <t>w/ McLain, Tim</t>
  </si>
  <si>
    <t>w/ Charlton, Cade</t>
  </si>
  <si>
    <t>w/ Taylor, Brad</t>
  </si>
  <si>
    <t>w/ Daniels, Brigham</t>
  </si>
  <si>
    <t>w/ Clark, Sarah</t>
  </si>
  <si>
    <t>Hansen, Derek</t>
  </si>
  <si>
    <t>Hughes, Amanda</t>
  </si>
  <si>
    <t>Seamons, Kent</t>
  </si>
  <si>
    <t>w/ Giboney, Justin</t>
  </si>
  <si>
    <t>w/ Richardson, Robert</t>
  </si>
  <si>
    <t>PH</t>
  </si>
  <si>
    <t>Christensen, Matthew</t>
  </si>
  <si>
    <t>Ess, Dan</t>
  </si>
  <si>
    <t>Neilsen, Traci</t>
  </si>
  <si>
    <t>w/ Neilsen, Traci</t>
  </si>
  <si>
    <t>West, Josh</t>
  </si>
  <si>
    <t>Cabbage, Kathryn</t>
  </si>
  <si>
    <t>EDUC</t>
  </si>
  <si>
    <t>HUM</t>
  </si>
  <si>
    <t>FHSS</t>
  </si>
  <si>
    <t>Anderson, Brian</t>
  </si>
  <si>
    <t>Belnap, Kirk</t>
  </si>
  <si>
    <t>Domestic Undergraduate Arabic Flagship Program 2019-20</t>
  </si>
  <si>
    <t>R0302867</t>
  </si>
  <si>
    <t>R0702019</t>
  </si>
  <si>
    <t>Sandia National Lab</t>
  </si>
  <si>
    <t>Beverly Taylor Sorenson  Arts Learning Professional Development SFY2020</t>
  </si>
  <si>
    <t>Colton, John</t>
  </si>
  <si>
    <t>Arroyo, Juan</t>
  </si>
  <si>
    <t>w/ Reynolds, Paul</t>
  </si>
  <si>
    <t>Measurement and Data Validation of the T-X Trainer Aircraft (Auditory &amp; Acoustic Research)</t>
  </si>
  <si>
    <t>Total Approved Funding to Date ****</t>
  </si>
  <si>
    <t>Estimated Total Funding 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</si>
</sst>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</numFmts>
  <fonts count="23" x14ac:knownFonts="1">
    <font>
      <sz val="11"/>
      <color theme="1"/>
      <name val="Calibri"/>
      <family val="2"/>
      <scheme val="minor"/>
    </font>
    <font>
      <sz val="8"/>
      <name val="Helv"/>
    </font>
    <font>
      <b/>
      <sz val="18"/>
      <name val="Georgia"/>
      <family val="1"/>
    </font>
    <font>
      <sz val="10"/>
      <name val="Georgia"/>
      <family val="1"/>
    </font>
    <font>
      <b/>
      <sz val="10"/>
      <name val="Georgia"/>
      <family val="1"/>
    </font>
    <font>
      <sz val="8"/>
      <name val="Georgia"/>
      <family val="1"/>
    </font>
    <font>
      <b/>
      <sz val="12"/>
      <name val="Georgia"/>
      <family val="1"/>
    </font>
    <font>
      <sz val="12"/>
      <name val="Georgia"/>
      <family val="1"/>
    </font>
    <font>
      <sz val="9"/>
      <name val="Georgia"/>
      <family val="1"/>
    </font>
    <font>
      <sz val="6"/>
      <name val="Georgia"/>
      <family val="1"/>
    </font>
    <font>
      <sz val="8"/>
      <name val="Georgia"/>
      <family val="1"/>
    </font>
    <font>
      <sz val="8"/>
      <color theme="1"/>
      <name val="Georgia"/>
      <family val="1"/>
    </font>
    <font>
      <sz val="10"/>
      <name val="Arial"/>
      <family val="2"/>
    </font>
    <font>
      <sz val="10"/>
      <name val="MS Sans Serif"/>
      <family val="2"/>
    </font>
    <font>
      <sz val="8"/>
      <name val="Times New Roman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b/>
      <sz val="8"/>
      <name val="Georgia"/>
      <family val="1"/>
    </font>
    <font>
      <b/>
      <sz val="10"/>
      <name val="Georgia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</cellStyleXfs>
  <cellXfs count="2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left" vertical="center"/>
    </xf>
    <xf numFmtId="5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5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5" fontId="8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textRotation="180"/>
    </xf>
    <xf numFmtId="0" fontId="0" fillId="0" borderId="0" xfId="0" applyAlignment="1">
      <alignment horizontal="center"/>
    </xf>
    <xf numFmtId="166" fontId="5" fillId="0" borderId="1" xfId="0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vertical="center" wrapText="1"/>
    </xf>
    <xf numFmtId="166" fontId="5" fillId="0" borderId="2" xfId="0" applyNumberFormat="1" applyFont="1" applyBorder="1" applyAlignment="1">
      <alignment horizontal="left" vertical="center" wrapText="1"/>
    </xf>
    <xf numFmtId="166" fontId="5" fillId="0" borderId="2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5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5" fontId="5" fillId="0" borderId="1" xfId="0" applyNumberFormat="1" applyFont="1" applyBorder="1" applyAlignment="1">
      <alignment horizontal="right" vertical="center" wrapText="1"/>
    </xf>
    <xf numFmtId="166" fontId="5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166" fontId="5" fillId="0" borderId="3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166" fontId="11" fillId="0" borderId="1" xfId="0" applyNumberFormat="1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5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6" fontId="10" fillId="0" borderId="3" xfId="0" applyNumberFormat="1" applyFont="1" applyBorder="1" applyAlignment="1">
      <alignment horizontal="left" vertical="center" wrapText="1"/>
    </xf>
    <xf numFmtId="166" fontId="10" fillId="0" borderId="1" xfId="0" applyNumberFormat="1" applyFont="1" applyBorder="1" applyAlignment="1">
      <alignment vertical="center" wrapText="1"/>
    </xf>
    <xf numFmtId="0" fontId="13" fillId="0" borderId="0" xfId="0" applyFont="1"/>
    <xf numFmtId="166" fontId="10" fillId="0" borderId="10" xfId="0" applyNumberFormat="1" applyFont="1" applyBorder="1" applyAlignment="1">
      <alignment horizontal="left" vertical="center" wrapText="1"/>
    </xf>
    <xf numFmtId="166" fontId="10" fillId="0" borderId="8" xfId="0" applyNumberFormat="1" applyFont="1" applyBorder="1" applyAlignment="1">
      <alignment vertical="center" wrapText="1"/>
    </xf>
    <xf numFmtId="166" fontId="10" fillId="0" borderId="1" xfId="0" applyNumberFormat="1" applyFont="1" applyBorder="1" applyAlignment="1">
      <alignment horizontal="left" vertical="center" wrapText="1"/>
    </xf>
    <xf numFmtId="166" fontId="10" fillId="0" borderId="2" xfId="0" applyNumberFormat="1" applyFont="1" applyBorder="1" applyAlignment="1">
      <alignment horizontal="left" vertical="center" wrapText="1"/>
    </xf>
    <xf numFmtId="166" fontId="10" fillId="0" borderId="2" xfId="0" applyNumberFormat="1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5" fontId="10" fillId="0" borderId="1" xfId="0" applyNumberFormat="1" applyFont="1" applyBorder="1" applyAlignment="1">
      <alignment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5" fontId="11" fillId="0" borderId="1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66" fontId="14" fillId="0" borderId="0" xfId="0" applyNumberFormat="1" applyFont="1" applyAlignment="1">
      <alignment horizontal="left"/>
    </xf>
    <xf numFmtId="166" fontId="14" fillId="0" borderId="0" xfId="0" applyNumberFormat="1" applyFont="1"/>
    <xf numFmtId="164" fontId="14" fillId="0" borderId="0" xfId="0" applyNumberFormat="1" applyFont="1" applyAlignment="1">
      <alignment horizontal="center"/>
    </xf>
    <xf numFmtId="166" fontId="14" fillId="0" borderId="0" xfId="0" applyNumberFormat="1" applyFont="1" applyAlignment="1">
      <alignment horizontal="center"/>
    </xf>
    <xf numFmtId="5" fontId="14" fillId="0" borderId="0" xfId="0" applyNumberFormat="1" applyFont="1"/>
    <xf numFmtId="0" fontId="1" fillId="0" borderId="0" xfId="0" applyFont="1"/>
    <xf numFmtId="166" fontId="15" fillId="0" borderId="0" xfId="0" applyNumberFormat="1" applyFont="1" applyAlignment="1">
      <alignment horizontal="left" vertical="center"/>
    </xf>
    <xf numFmtId="166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/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4" fillId="0" borderId="0" xfId="0" applyFont="1" applyAlignment="1">
      <alignment horizontal="center"/>
    </xf>
    <xf numFmtId="5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5" fontId="14" fillId="0" borderId="0" xfId="0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4" fontId="5" fillId="0" borderId="0" xfId="2" applyNumberFormat="1" applyFont="1" applyAlignment="1">
      <alignment horizontal="center" vertical="center"/>
    </xf>
    <xf numFmtId="44" fontId="5" fillId="0" borderId="0" xfId="3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20" fillId="2" borderId="5" xfId="2" applyFont="1" applyFill="1" applyBorder="1" applyAlignment="1">
      <alignment horizontal="center" vertical="center" wrapText="1"/>
    </xf>
    <xf numFmtId="0" fontId="20" fillId="2" borderId="6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2" fillId="0" borderId="0" xfId="2" applyFont="1" applyAlignment="1">
      <alignment vertical="center"/>
    </xf>
    <xf numFmtId="14" fontId="2" fillId="0" borderId="0" xfId="2" applyNumberFormat="1" applyFont="1" applyAlignment="1">
      <alignment vertical="center"/>
    </xf>
    <xf numFmtId="44" fontId="2" fillId="0" borderId="0" xfId="3" applyFont="1" applyAlignment="1">
      <alignment vertical="center"/>
    </xf>
    <xf numFmtId="0" fontId="0" fillId="0" borderId="0" xfId="0" applyAlignment="1">
      <alignment vertical="center"/>
    </xf>
    <xf numFmtId="14" fontId="6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14" fontId="3" fillId="0" borderId="0" xfId="2" applyNumberFormat="1" applyFont="1" applyAlignment="1">
      <alignment horizontal="center" vertical="center"/>
    </xf>
    <xf numFmtId="14" fontId="3" fillId="0" borderId="0" xfId="2" applyNumberFormat="1" applyFont="1" applyAlignment="1">
      <alignment horizontal="right" vertical="center"/>
    </xf>
    <xf numFmtId="44" fontId="3" fillId="0" borderId="0" xfId="3" applyFont="1" applyAlignment="1">
      <alignment horizontal="right" vertical="center"/>
    </xf>
    <xf numFmtId="0" fontId="5" fillId="0" borderId="0" xfId="2" applyFont="1" applyAlignment="1">
      <alignment horizontal="left" vertical="center" wrapText="1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49" fontId="6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21" fillId="2" borderId="1" xfId="2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vertical="center"/>
    </xf>
    <xf numFmtId="5" fontId="5" fillId="0" borderId="1" xfId="3" applyNumberFormat="1" applyFont="1" applyBorder="1" applyAlignment="1">
      <alignment vertical="center"/>
    </xf>
    <xf numFmtId="16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14" fontId="5" fillId="0" borderId="1" xfId="1" applyNumberFormat="1" applyFont="1" applyBorder="1" applyAlignment="1">
      <alignment horizontal="right" vertical="center"/>
    </xf>
    <xf numFmtId="0" fontId="11" fillId="0" borderId="1" xfId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 vertical="center"/>
    </xf>
    <xf numFmtId="5" fontId="10" fillId="0" borderId="1" xfId="1" applyNumberFormat="1" applyFont="1" applyBorder="1" applyAlignment="1">
      <alignment vertical="center"/>
    </xf>
    <xf numFmtId="0" fontId="0" fillId="0" borderId="0" xfId="0" applyAlignment="1">
      <alignment wrapText="1"/>
    </xf>
    <xf numFmtId="0" fontId="20" fillId="2" borderId="4" xfId="2" applyFont="1" applyFill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14" fontId="20" fillId="2" borderId="1" xfId="2" applyNumberFormat="1" applyFont="1" applyFill="1" applyBorder="1" applyAlignment="1">
      <alignment horizontal="center" vertical="center"/>
    </xf>
    <xf numFmtId="44" fontId="20" fillId="2" borderId="1" xfId="3" applyFont="1" applyFill="1" applyBorder="1" applyAlignment="1">
      <alignment horizontal="center" vertical="center"/>
    </xf>
    <xf numFmtId="0" fontId="20" fillId="2" borderId="1" xfId="2" applyFont="1" applyFill="1" applyBorder="1" applyAlignment="1">
      <alignment horizontal="center" vertical="center"/>
    </xf>
    <xf numFmtId="166" fontId="10" fillId="0" borderId="3" xfId="0" applyNumberFormat="1" applyFont="1" applyBorder="1" applyAlignment="1">
      <alignment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5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/>
    </xf>
    <xf numFmtId="0" fontId="5" fillId="0" borderId="3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166" fontId="5" fillId="0" borderId="10" xfId="0" applyNumberFormat="1" applyFont="1" applyBorder="1" applyAlignment="1">
      <alignment horizontal="left" vertical="center" wrapText="1"/>
    </xf>
    <xf numFmtId="166" fontId="11" fillId="0" borderId="10" xfId="0" applyNumberFormat="1" applyFont="1" applyBorder="1" applyAlignment="1">
      <alignment vertical="center" wrapText="1"/>
    </xf>
    <xf numFmtId="0" fontId="10" fillId="0" borderId="8" xfId="0" applyFont="1" applyBorder="1" applyAlignment="1">
      <alignment horizontal="left"/>
    </xf>
    <xf numFmtId="0" fontId="11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166" fontId="11" fillId="0" borderId="2" xfId="0" applyNumberFormat="1" applyFont="1" applyBorder="1" applyAlignment="1">
      <alignment horizontal="left" vertical="center" wrapText="1"/>
    </xf>
    <xf numFmtId="166" fontId="11" fillId="0" borderId="2" xfId="0" applyNumberFormat="1" applyFont="1" applyBorder="1" applyAlignment="1">
      <alignment vertical="center" wrapText="1"/>
    </xf>
    <xf numFmtId="166" fontId="5" fillId="0" borderId="8" xfId="0" applyNumberFormat="1" applyFont="1" applyBorder="1" applyAlignment="1">
      <alignment vertical="center" wrapText="1"/>
    </xf>
    <xf numFmtId="166" fontId="5" fillId="0" borderId="0" xfId="0" applyNumberFormat="1" applyFont="1" applyBorder="1" applyAlignment="1">
      <alignment vertical="center" wrapText="1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 wrapText="1"/>
    </xf>
    <xf numFmtId="166" fontId="5" fillId="0" borderId="8" xfId="0" applyNumberFormat="1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166" fontId="5" fillId="0" borderId="3" xfId="0" applyNumberFormat="1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left" vertical="center" wrapText="1"/>
    </xf>
    <xf numFmtId="166" fontId="5" fillId="0" borderId="2" xfId="0" applyNumberFormat="1" applyFont="1" applyFill="1" applyBorder="1" applyAlignment="1">
      <alignment horizontal="left" vertical="center" wrapText="1"/>
    </xf>
    <xf numFmtId="166" fontId="5" fillId="0" borderId="2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5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5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166" fontId="11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5" fontId="5" fillId="0" borderId="1" xfId="0" applyNumberFormat="1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66" fontId="10" fillId="0" borderId="0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166" fontId="10" fillId="0" borderId="0" xfId="0" applyNumberFormat="1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166" fontId="11" fillId="0" borderId="8" xfId="0" applyNumberFormat="1" applyFont="1" applyBorder="1" applyAlignment="1">
      <alignment vertical="center" wrapText="1"/>
    </xf>
    <xf numFmtId="166" fontId="10" fillId="0" borderId="7" xfId="0" applyNumberFormat="1" applyFont="1" applyBorder="1" applyAlignment="1">
      <alignment horizontal="left" vertical="center" wrapText="1"/>
    </xf>
    <xf numFmtId="166" fontId="10" fillId="0" borderId="9" xfId="0" applyNumberFormat="1" applyFont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166" fontId="11" fillId="4" borderId="1" xfId="0" applyNumberFormat="1" applyFont="1" applyFill="1" applyBorder="1" applyAlignment="1">
      <alignment horizontal="left" vertical="center" wrapText="1"/>
    </xf>
    <xf numFmtId="166" fontId="11" fillId="4" borderId="2" xfId="0" applyNumberFormat="1" applyFont="1" applyFill="1" applyBorder="1" applyAlignment="1">
      <alignment horizontal="left" vertical="center" wrapText="1"/>
    </xf>
    <xf numFmtId="166" fontId="11" fillId="4" borderId="2" xfId="0" applyNumberFormat="1" applyFont="1" applyFill="1" applyBorder="1" applyAlignment="1">
      <alignment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166" fontId="11" fillId="4" borderId="1" xfId="0" applyNumberFormat="1" applyFont="1" applyFill="1" applyBorder="1" applyAlignment="1">
      <alignment horizontal="center" vertical="center" wrapText="1"/>
    </xf>
    <xf numFmtId="5" fontId="10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horizontal="center" vertical="center" wrapText="1"/>
    </xf>
    <xf numFmtId="6" fontId="5" fillId="4" borderId="1" xfId="0" applyNumberFormat="1" applyFont="1" applyFill="1" applyBorder="1" applyAlignment="1">
      <alignment horizontal="center" vertical="center" wrapText="1"/>
    </xf>
    <xf numFmtId="6" fontId="5" fillId="4" borderId="5" xfId="0" applyNumberFormat="1" applyFont="1" applyFill="1" applyBorder="1" applyAlignment="1">
      <alignment horizontal="center" vertical="center" wrapText="1"/>
    </xf>
    <xf numFmtId="5" fontId="5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horizontal="right" vertical="center"/>
    </xf>
    <xf numFmtId="5" fontId="4" fillId="2" borderId="2" xfId="0" applyNumberFormat="1" applyFont="1" applyFill="1" applyBorder="1" applyAlignment="1">
      <alignment horizontal="center" vertical="center"/>
    </xf>
    <xf numFmtId="5" fontId="4" fillId="2" borderId="3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right" vertical="center" wrapText="1"/>
    </xf>
    <xf numFmtId="5" fontId="21" fillId="2" borderId="2" xfId="2" applyNumberFormat="1" applyFont="1" applyFill="1" applyBorder="1" applyAlignment="1">
      <alignment horizontal="center" vertical="center" wrapText="1"/>
    </xf>
    <xf numFmtId="5" fontId="21" fillId="2" borderId="3" xfId="2" applyNumberFormat="1" applyFont="1" applyFill="1" applyBorder="1" applyAlignment="1">
      <alignment horizontal="center" vertical="center" wrapText="1"/>
    </xf>
    <xf numFmtId="6" fontId="5" fillId="4" borderId="8" xfId="0" applyNumberFormat="1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 wrapText="1"/>
    </xf>
  </cellXfs>
  <cellStyles count="4">
    <cellStyle name="Currency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6" formatCode="General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ft5406/AppData/Local/Microsoft/Windows/INetCache/Content.Outlook/599HGL49/FAR%2008%20August%20201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wards"/>
      <sheetName val="Proposals"/>
    </sheetNames>
    <sheetDataSet>
      <sheetData sheetId="0">
        <row r="16">
          <cell r="I16">
            <v>324962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O89" totalsRowShown="0" dataDxfId="28" tableBorderDxfId="27">
  <sortState xmlns:xlrd2="http://schemas.microsoft.com/office/spreadsheetml/2017/richdata2" ref="A9:M89">
    <sortCondition ref="L9:L89"/>
    <sortCondition ref="K9:K89"/>
    <sortCondition ref="A9:A89"/>
  </sortState>
  <tableColumns count="15">
    <tableColumn id="1" xr3:uid="{00000000-0010-0000-0000-000001000000}" name="Investigators" dataDxfId="26"/>
    <tableColumn id="2" xr3:uid="{00000000-0010-0000-0000-000002000000}" name="Co-investigators" dataDxfId="25"/>
    <tableColumn id="3" xr3:uid="{00000000-0010-0000-0000-000003000000}" name="Sponsor" dataDxfId="24"/>
    <tableColumn id="17" xr3:uid="{00000000-0010-0000-0000-000011000000}" name="Prime Sponsor" dataDxfId="23"/>
    <tableColumn id="4" xr3:uid="{00000000-0010-0000-0000-000004000000}" name="Title" dataDxfId="22"/>
    <tableColumn id="5" xr3:uid="{00000000-0010-0000-0000-000005000000}" name="Beginning Date" dataDxfId="21"/>
    <tableColumn id="6" xr3:uid="{00000000-0010-0000-0000-000006000000}" name="Ending Date" dataDxfId="20"/>
    <tableColumn id="7" xr3:uid="{00000000-0010-0000-0000-000007000000}" name="BYU Account" dataDxfId="19"/>
    <tableColumn id="8" xr3:uid="{00000000-0010-0000-0000-000008000000}" name="Newly Approved Funding *" dataDxfId="18"/>
    <tableColumn id="9" xr3:uid="{00000000-0010-0000-0000-000009000000}" name="N/C **" dataDxfId="17"/>
    <tableColumn id="10" xr3:uid="{00000000-0010-0000-0000-00000A000000}" name="Dept." dataDxfId="16"/>
    <tableColumn id="11" xr3:uid="{00000000-0010-0000-0000-00000B000000}" name="College" dataDxfId="15"/>
    <tableColumn id="12" xr3:uid="{00000000-0010-0000-0000-00000C000000}" name="Category ***" dataDxfId="14"/>
    <tableColumn id="13" xr3:uid="{92A58ABB-C0FA-42BE-B694-6C3F07F803B9}" name="Total Approved Funding to Date ****" dataDxfId="13"/>
    <tableColumn id="14" xr3:uid="{7CF5F9CA-27F0-4954-A8FD-BA83DFCC3AE8}" name="Estimated Total Funding *****" dataDxfId="1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5:K39" totalsRowShown="0" tableBorderDxfId="11">
  <autoFilter ref="A5:K39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sortState xmlns:xlrd2="http://schemas.microsoft.com/office/spreadsheetml/2017/richdata2" ref="A6:K39">
    <sortCondition ref="J6:J39"/>
    <sortCondition ref="I6:I39"/>
    <sortCondition ref="A6:A39"/>
  </sortState>
  <tableColumns count="11">
    <tableColumn id="1" xr3:uid="{00000000-0010-0000-0100-000001000000}" name="Investigators" dataDxfId="10" dataCellStyle="Normal 2"/>
    <tableColumn id="2" xr3:uid="{00000000-0010-0000-0100-000002000000}" name="Co-investigators" dataDxfId="9" dataCellStyle="Normal 2"/>
    <tableColumn id="3" xr3:uid="{00000000-0010-0000-0100-000003000000}" name="Sponsor" dataDxfId="8" dataCellStyle="Normal 2"/>
    <tableColumn id="4" xr3:uid="{00000000-0010-0000-0100-000004000000}" name="Prime Sponsor" dataDxfId="7" dataCellStyle="Normal 2"/>
    <tableColumn id="5" xr3:uid="{00000000-0010-0000-0100-000005000000}" name="Title" dataDxfId="6" dataCellStyle="Normal 2"/>
    <tableColumn id="6" xr3:uid="{00000000-0010-0000-0100-000006000000}" name="Beginning Date" dataDxfId="5" dataCellStyle="Normal 2"/>
    <tableColumn id="7" xr3:uid="{00000000-0010-0000-0100-000007000000}" name="Ending Date" dataDxfId="4" dataCellStyle="Normal 2"/>
    <tableColumn id="8" xr3:uid="{00000000-0010-0000-0100-000008000000}" name="Amount" dataDxfId="3" dataCellStyle="Currency 2"/>
    <tableColumn id="9" xr3:uid="{00000000-0010-0000-0100-000009000000}" name="Dept." dataDxfId="2" dataCellStyle="Normal 2"/>
    <tableColumn id="10" xr3:uid="{00000000-0010-0000-0100-00000A000000}" name="College" dataDxfId="1" dataCellStyle="Normal 2"/>
    <tableColumn id="11" xr3:uid="{00000000-0010-0000-0100-00000B000000}" name="Kuali Proposal Number" dataDxfId="0" dataCellStyle="Normal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9"/>
  <sheetViews>
    <sheetView tabSelected="1" topLeftCell="F73" zoomScaleNormal="100" workbookViewId="0">
      <selection activeCell="Q77" sqref="Q77:R77"/>
    </sheetView>
  </sheetViews>
  <sheetFormatPr defaultColWidth="9" defaultRowHeight="15" x14ac:dyDescent="0.25"/>
  <cols>
    <col min="1" max="1" width="24" style="1" customWidth="1"/>
    <col min="2" max="2" width="21.42578125" style="1" customWidth="1"/>
    <col min="3" max="3" width="34.140625" style="1" customWidth="1"/>
    <col min="4" max="4" width="17.140625" style="1" customWidth="1"/>
    <col min="5" max="5" width="54.28515625" style="1" customWidth="1"/>
    <col min="6" max="6" width="14.85546875" style="100" customWidth="1"/>
    <col min="7" max="7" width="11.42578125" style="100" customWidth="1"/>
    <col min="8" max="8" width="13.140625" style="101" customWidth="1"/>
    <col min="9" max="9" width="13.42578125" style="102" customWidth="1"/>
    <col min="10" max="10" width="3.7109375" style="103" customWidth="1"/>
    <col min="11" max="11" width="8.140625" style="1" customWidth="1"/>
    <col min="12" max="12" width="9.5703125" style="1" customWidth="1"/>
    <col min="13" max="13" width="4" style="84" customWidth="1"/>
    <col min="14" max="14" width="15.42578125" customWidth="1"/>
    <col min="15" max="15" width="16" customWidth="1"/>
  </cols>
  <sheetData>
    <row r="1" spans="1:15" ht="24" customHeight="1" x14ac:dyDescent="0.35">
      <c r="B1" s="2"/>
      <c r="C1" s="2"/>
      <c r="D1" s="2"/>
      <c r="E1" s="3" t="s">
        <v>0</v>
      </c>
      <c r="F1" s="2"/>
      <c r="G1" s="2"/>
      <c r="H1" s="2"/>
      <c r="I1" s="2"/>
      <c r="J1" s="2"/>
      <c r="K1" s="2"/>
      <c r="L1" s="2"/>
      <c r="M1" s="2"/>
    </row>
    <row r="2" spans="1:15" ht="16.5" customHeight="1" x14ac:dyDescent="0.25">
      <c r="A2" s="4"/>
      <c r="B2" s="5">
        <v>2019</v>
      </c>
      <c r="C2" s="6"/>
      <c r="D2" s="6"/>
      <c r="E2" s="7" t="s">
        <v>264</v>
      </c>
      <c r="F2" s="8"/>
      <c r="G2" s="4"/>
      <c r="H2" s="9"/>
      <c r="I2" s="5">
        <v>2018</v>
      </c>
      <c r="J2" s="4"/>
      <c r="K2" s="4"/>
      <c r="L2" s="4"/>
      <c r="M2" s="10"/>
    </row>
    <row r="3" spans="1:15" ht="16.5" customHeight="1" x14ac:dyDescent="0.25">
      <c r="A3" s="11" t="s">
        <v>1</v>
      </c>
      <c r="B3" s="12">
        <f>283+Proposals!C4</f>
        <v>305</v>
      </c>
      <c r="C3" s="6"/>
      <c r="D3" s="6"/>
      <c r="E3" s="212" t="s">
        <v>2</v>
      </c>
      <c r="F3" s="8"/>
      <c r="G3" s="213" t="s">
        <v>1</v>
      </c>
      <c r="H3" s="213"/>
      <c r="I3" s="13">
        <v>229</v>
      </c>
      <c r="J3" s="4"/>
      <c r="K3" s="4"/>
      <c r="L3" s="4"/>
      <c r="M3" s="10"/>
    </row>
    <row r="4" spans="1:15" ht="16.5" customHeight="1" x14ac:dyDescent="0.25">
      <c r="A4" s="11" t="s">
        <v>3</v>
      </c>
      <c r="B4" s="12">
        <f>173+C7</f>
        <v>234</v>
      </c>
      <c r="C4" s="4"/>
      <c r="D4" s="4"/>
      <c r="E4" s="212"/>
      <c r="F4" s="14"/>
      <c r="G4" s="213" t="s">
        <v>3</v>
      </c>
      <c r="H4" s="213"/>
      <c r="I4" s="13">
        <v>216</v>
      </c>
      <c r="J4" s="4"/>
      <c r="K4" s="4"/>
      <c r="L4" s="4"/>
      <c r="M4" s="10"/>
    </row>
    <row r="5" spans="1:15" ht="16.5" customHeight="1" x14ac:dyDescent="0.25">
      <c r="A5" s="11" t="s">
        <v>4</v>
      </c>
      <c r="B5" s="15">
        <f>16431910+D7</f>
        <v>24710183.620000001</v>
      </c>
      <c r="C5" s="4"/>
      <c r="D5" s="4"/>
      <c r="F5" s="14"/>
      <c r="G5" s="213" t="s">
        <v>4</v>
      </c>
      <c r="H5" s="213"/>
      <c r="I5" s="16">
        <v>26304645</v>
      </c>
      <c r="J5" s="4"/>
      <c r="K5" s="17"/>
      <c r="L5" s="6"/>
      <c r="M5" s="10"/>
    </row>
    <row r="6" spans="1:15" ht="6" customHeight="1" x14ac:dyDescent="0.25">
      <c r="A6" s="17"/>
      <c r="B6" s="17"/>
      <c r="C6" s="17"/>
      <c r="D6" s="17"/>
      <c r="E6" s="17"/>
      <c r="F6" s="14"/>
      <c r="G6" s="18"/>
      <c r="H6" s="18"/>
      <c r="I6" s="19"/>
      <c r="J6" s="20"/>
      <c r="K6" s="17"/>
      <c r="L6" s="6"/>
      <c r="M6" s="10"/>
    </row>
    <row r="7" spans="1:15" ht="16.5" customHeight="1" x14ac:dyDescent="0.25">
      <c r="A7" s="214" t="s">
        <v>5</v>
      </c>
      <c r="B7" s="214"/>
      <c r="C7" s="21">
        <v>61</v>
      </c>
      <c r="D7" s="215">
        <f>7953311.62+[1]Awards!$I$16</f>
        <v>8278273.6200000001</v>
      </c>
      <c r="E7" s="216"/>
      <c r="F7" s="8"/>
      <c r="G7" s="8"/>
      <c r="H7" s="22"/>
      <c r="I7" s="23"/>
      <c r="J7" s="24"/>
      <c r="K7" s="6"/>
      <c r="L7" s="6"/>
      <c r="M7" s="10"/>
    </row>
    <row r="8" spans="1:15" s="34" customFormat="1" ht="51" x14ac:dyDescent="0.25">
      <c r="A8" s="25" t="s">
        <v>6</v>
      </c>
      <c r="B8" s="26" t="s">
        <v>7</v>
      </c>
      <c r="C8" s="26" t="s">
        <v>8</v>
      </c>
      <c r="D8" s="27" t="s">
        <v>9</v>
      </c>
      <c r="E8" s="27" t="s">
        <v>10</v>
      </c>
      <c r="F8" s="28" t="s">
        <v>11</v>
      </c>
      <c r="G8" s="28" t="s">
        <v>12</v>
      </c>
      <c r="H8" s="29" t="s">
        <v>13</v>
      </c>
      <c r="I8" s="30" t="s">
        <v>14</v>
      </c>
      <c r="J8" s="31" t="s">
        <v>15</v>
      </c>
      <c r="K8" s="32" t="s">
        <v>16</v>
      </c>
      <c r="L8" s="32" t="s">
        <v>17</v>
      </c>
      <c r="M8" s="33" t="s">
        <v>18</v>
      </c>
      <c r="N8" s="32" t="s">
        <v>376</v>
      </c>
      <c r="O8" s="32" t="s">
        <v>377</v>
      </c>
    </row>
    <row r="9" spans="1:15" ht="32.1" customHeight="1" x14ac:dyDescent="0.25">
      <c r="A9" s="36" t="s">
        <v>184</v>
      </c>
      <c r="B9" s="43"/>
      <c r="C9" s="43" t="s">
        <v>185</v>
      </c>
      <c r="D9" s="44"/>
      <c r="E9" s="44" t="s">
        <v>186</v>
      </c>
      <c r="F9" s="39">
        <v>42475</v>
      </c>
      <c r="G9" s="39">
        <v>43738</v>
      </c>
      <c r="H9" s="45" t="s">
        <v>187</v>
      </c>
      <c r="I9" s="41">
        <v>88496</v>
      </c>
      <c r="J9" s="42" t="s">
        <v>24</v>
      </c>
      <c r="K9" s="42" t="s">
        <v>41</v>
      </c>
      <c r="L9" s="40" t="s">
        <v>42</v>
      </c>
      <c r="M9" s="42">
        <v>1</v>
      </c>
      <c r="N9" s="210">
        <v>435295</v>
      </c>
      <c r="O9" s="210">
        <v>435295</v>
      </c>
    </row>
    <row r="10" spans="1:15" ht="32.1" customHeight="1" x14ac:dyDescent="0.25">
      <c r="A10" s="36" t="s">
        <v>36</v>
      </c>
      <c r="B10" s="43"/>
      <c r="C10" s="43" t="s">
        <v>37</v>
      </c>
      <c r="D10" s="44" t="s">
        <v>38</v>
      </c>
      <c r="E10" s="44" t="s">
        <v>39</v>
      </c>
      <c r="F10" s="39">
        <v>42887</v>
      </c>
      <c r="G10" s="39">
        <v>44469</v>
      </c>
      <c r="H10" s="45" t="s">
        <v>40</v>
      </c>
      <c r="I10" s="41">
        <v>108813</v>
      </c>
      <c r="J10" s="42" t="s">
        <v>24</v>
      </c>
      <c r="K10" s="42" t="s">
        <v>41</v>
      </c>
      <c r="L10" s="40" t="s">
        <v>42</v>
      </c>
      <c r="M10" s="42">
        <v>4</v>
      </c>
      <c r="N10" s="209">
        <v>191000</v>
      </c>
      <c r="O10" s="209">
        <v>191000</v>
      </c>
    </row>
    <row r="11" spans="1:15" ht="32.1" customHeight="1" x14ac:dyDescent="0.25">
      <c r="A11" s="43" t="s">
        <v>129</v>
      </c>
      <c r="B11" s="36" t="s">
        <v>336</v>
      </c>
      <c r="C11" s="43" t="s">
        <v>130</v>
      </c>
      <c r="D11" s="44"/>
      <c r="E11" s="44" t="s">
        <v>131</v>
      </c>
      <c r="F11" s="39">
        <v>43570</v>
      </c>
      <c r="G11" s="39">
        <v>43738</v>
      </c>
      <c r="H11" s="45" t="s">
        <v>132</v>
      </c>
      <c r="I11" s="73">
        <v>3975</v>
      </c>
      <c r="J11" s="143" t="s">
        <v>24</v>
      </c>
      <c r="K11" s="143" t="s">
        <v>163</v>
      </c>
      <c r="L11" s="144" t="s">
        <v>42</v>
      </c>
      <c r="M11" s="143">
        <v>4</v>
      </c>
      <c r="N11" s="209">
        <v>15600</v>
      </c>
      <c r="O11" s="209">
        <v>15600</v>
      </c>
    </row>
    <row r="12" spans="1:15" ht="32.1" customHeight="1" x14ac:dyDescent="0.25">
      <c r="A12" s="63" t="s">
        <v>129</v>
      </c>
      <c r="B12" s="35" t="s">
        <v>338</v>
      </c>
      <c r="C12" s="35" t="s">
        <v>110</v>
      </c>
      <c r="D12" s="37"/>
      <c r="E12" s="38" t="s">
        <v>157</v>
      </c>
      <c r="F12" s="39">
        <v>42968</v>
      </c>
      <c r="G12" s="39">
        <v>44063</v>
      </c>
      <c r="H12" s="40" t="s">
        <v>158</v>
      </c>
      <c r="I12" s="73">
        <v>70598.333333333328</v>
      </c>
      <c r="J12" s="143" t="s">
        <v>24</v>
      </c>
      <c r="K12" s="143" t="s">
        <v>163</v>
      </c>
      <c r="L12" s="144" t="s">
        <v>42</v>
      </c>
      <c r="M12" s="143">
        <v>1</v>
      </c>
      <c r="N12" s="209">
        <v>638543</v>
      </c>
      <c r="O12" s="211">
        <v>638543</v>
      </c>
    </row>
    <row r="13" spans="1:15" ht="32.1" customHeight="1" x14ac:dyDescent="0.25">
      <c r="A13" s="63" t="s">
        <v>248</v>
      </c>
      <c r="B13" s="35" t="s">
        <v>338</v>
      </c>
      <c r="C13" s="35" t="s">
        <v>110</v>
      </c>
      <c r="D13" s="37"/>
      <c r="E13" s="38" t="s">
        <v>157</v>
      </c>
      <c r="F13" s="39">
        <v>42968</v>
      </c>
      <c r="G13" s="39">
        <v>44063</v>
      </c>
      <c r="H13" s="40" t="s">
        <v>158</v>
      </c>
      <c r="I13" s="73">
        <v>70598.333333333328</v>
      </c>
      <c r="J13" s="143" t="s">
        <v>24</v>
      </c>
      <c r="K13" s="143" t="s">
        <v>163</v>
      </c>
      <c r="L13" s="144" t="s">
        <v>42</v>
      </c>
      <c r="M13" s="143">
        <v>1</v>
      </c>
      <c r="N13" s="209">
        <v>638543</v>
      </c>
      <c r="O13" s="209">
        <v>638543</v>
      </c>
    </row>
    <row r="14" spans="1:15" ht="32.1" customHeight="1" x14ac:dyDescent="0.25">
      <c r="A14" s="63" t="s">
        <v>219</v>
      </c>
      <c r="B14" s="191"/>
      <c r="C14" s="68" t="s">
        <v>370</v>
      </c>
      <c r="D14" s="69" t="s">
        <v>122</v>
      </c>
      <c r="E14" s="70" t="s">
        <v>220</v>
      </c>
      <c r="F14" s="71">
        <v>43682</v>
      </c>
      <c r="G14" s="71">
        <v>40298</v>
      </c>
      <c r="H14" s="72" t="s">
        <v>221</v>
      </c>
      <c r="I14" s="73">
        <v>22000</v>
      </c>
      <c r="J14" s="74" t="s">
        <v>34</v>
      </c>
      <c r="K14" s="74" t="s">
        <v>163</v>
      </c>
      <c r="L14" s="74" t="s">
        <v>42</v>
      </c>
      <c r="M14" s="53">
        <v>2</v>
      </c>
      <c r="N14" s="209">
        <v>22000</v>
      </c>
      <c r="O14" s="209">
        <v>22000</v>
      </c>
    </row>
    <row r="15" spans="1:15" ht="32.1" customHeight="1" x14ac:dyDescent="0.25">
      <c r="A15" s="68" t="s">
        <v>331</v>
      </c>
      <c r="B15" s="52" t="s">
        <v>333</v>
      </c>
      <c r="C15" s="35" t="s">
        <v>21</v>
      </c>
      <c r="D15" s="37"/>
      <c r="E15" s="38" t="s">
        <v>54</v>
      </c>
      <c r="F15" s="39">
        <v>43361</v>
      </c>
      <c r="G15" s="39">
        <v>43646</v>
      </c>
      <c r="H15" s="45" t="s">
        <v>55</v>
      </c>
      <c r="I15" s="73">
        <v>93466.666666666672</v>
      </c>
      <c r="J15" s="40" t="s">
        <v>24</v>
      </c>
      <c r="K15" s="144" t="s">
        <v>163</v>
      </c>
      <c r="L15" s="144" t="s">
        <v>42</v>
      </c>
      <c r="M15" s="42">
        <v>1</v>
      </c>
      <c r="N15" s="209">
        <v>550800</v>
      </c>
      <c r="O15" s="209">
        <v>1071600</v>
      </c>
    </row>
    <row r="16" spans="1:15" s="174" customFormat="1" ht="32.1" customHeight="1" x14ac:dyDescent="0.25">
      <c r="A16" s="141" t="s">
        <v>231</v>
      </c>
      <c r="B16" s="63" t="s">
        <v>345</v>
      </c>
      <c r="C16" s="68" t="s">
        <v>78</v>
      </c>
      <c r="D16" s="69"/>
      <c r="E16" s="70" t="s">
        <v>232</v>
      </c>
      <c r="F16" s="71">
        <v>42809</v>
      </c>
      <c r="G16" s="71">
        <v>44620</v>
      </c>
      <c r="H16" s="142" t="s">
        <v>233</v>
      </c>
      <c r="I16" s="73">
        <v>6000</v>
      </c>
      <c r="J16" s="144" t="s">
        <v>24</v>
      </c>
      <c r="K16" s="144" t="s">
        <v>163</v>
      </c>
      <c r="L16" s="144" t="s">
        <v>42</v>
      </c>
      <c r="M16" s="143">
        <v>1</v>
      </c>
      <c r="N16" s="209">
        <v>118500</v>
      </c>
      <c r="O16" s="209">
        <v>118500</v>
      </c>
    </row>
    <row r="17" spans="1:15" s="174" customFormat="1" ht="32.1" customHeight="1" x14ac:dyDescent="0.25">
      <c r="A17" s="63" t="s">
        <v>207</v>
      </c>
      <c r="B17" s="64"/>
      <c r="C17" s="68" t="s">
        <v>208</v>
      </c>
      <c r="D17" s="69" t="s">
        <v>78</v>
      </c>
      <c r="E17" s="70" t="s">
        <v>209</v>
      </c>
      <c r="F17" s="71">
        <v>43647</v>
      </c>
      <c r="G17" s="71">
        <v>43921</v>
      </c>
      <c r="H17" s="72" t="s">
        <v>210</v>
      </c>
      <c r="I17" s="73">
        <v>69537</v>
      </c>
      <c r="J17" s="74" t="s">
        <v>34</v>
      </c>
      <c r="K17" s="74" t="s">
        <v>163</v>
      </c>
      <c r="L17" s="74" t="s">
        <v>42</v>
      </c>
      <c r="M17" s="53">
        <v>2</v>
      </c>
      <c r="N17" s="209">
        <v>69547</v>
      </c>
      <c r="O17" s="209">
        <v>69537</v>
      </c>
    </row>
    <row r="18" spans="1:15" s="174" customFormat="1" ht="32.1" customHeight="1" x14ac:dyDescent="0.25">
      <c r="A18" s="52" t="s">
        <v>159</v>
      </c>
      <c r="B18" s="36"/>
      <c r="C18" s="35" t="s">
        <v>160</v>
      </c>
      <c r="D18" s="37"/>
      <c r="E18" s="38" t="s">
        <v>161</v>
      </c>
      <c r="F18" s="39">
        <v>42826</v>
      </c>
      <c r="G18" s="39">
        <v>43645</v>
      </c>
      <c r="H18" s="40" t="s">
        <v>162</v>
      </c>
      <c r="I18" s="41">
        <v>2875</v>
      </c>
      <c r="J18" s="40" t="s">
        <v>24</v>
      </c>
      <c r="K18" s="40" t="s">
        <v>163</v>
      </c>
      <c r="L18" s="40" t="s">
        <v>42</v>
      </c>
      <c r="M18" s="42">
        <v>4</v>
      </c>
      <c r="N18" s="209">
        <v>210875</v>
      </c>
      <c r="O18" s="209">
        <v>210875</v>
      </c>
    </row>
    <row r="19" spans="1:15" ht="32.1" customHeight="1" x14ac:dyDescent="0.25">
      <c r="A19" s="63" t="s">
        <v>228</v>
      </c>
      <c r="B19" s="141"/>
      <c r="C19" s="68" t="s">
        <v>78</v>
      </c>
      <c r="D19" s="69"/>
      <c r="E19" s="70" t="s">
        <v>229</v>
      </c>
      <c r="F19" s="71">
        <v>43319</v>
      </c>
      <c r="G19" s="71">
        <v>43677</v>
      </c>
      <c r="H19" s="72" t="s">
        <v>230</v>
      </c>
      <c r="I19" s="73">
        <v>8000</v>
      </c>
      <c r="J19" s="74" t="s">
        <v>24</v>
      </c>
      <c r="K19" s="74" t="s">
        <v>152</v>
      </c>
      <c r="L19" s="74" t="s">
        <v>42</v>
      </c>
      <c r="M19" s="53">
        <v>1</v>
      </c>
      <c r="N19" s="209">
        <v>8000</v>
      </c>
      <c r="O19" s="209">
        <v>8000</v>
      </c>
    </row>
    <row r="20" spans="1:15" ht="32.1" customHeight="1" x14ac:dyDescent="0.25">
      <c r="A20" s="52" t="s">
        <v>149</v>
      </c>
      <c r="B20" s="47"/>
      <c r="C20" s="35" t="s">
        <v>122</v>
      </c>
      <c r="D20" s="37"/>
      <c r="E20" s="38" t="s">
        <v>150</v>
      </c>
      <c r="F20" s="39">
        <v>42583</v>
      </c>
      <c r="G20" s="39">
        <v>43677</v>
      </c>
      <c r="H20" s="40" t="s">
        <v>151</v>
      </c>
      <c r="I20" s="41">
        <v>240848</v>
      </c>
      <c r="J20" s="40" t="s">
        <v>24</v>
      </c>
      <c r="K20" s="40" t="s">
        <v>152</v>
      </c>
      <c r="L20" s="40" t="s">
        <v>42</v>
      </c>
      <c r="M20" s="42">
        <v>1</v>
      </c>
      <c r="N20" s="209">
        <v>685431</v>
      </c>
      <c r="O20" s="209">
        <v>1045532</v>
      </c>
    </row>
    <row r="21" spans="1:15" ht="32.1" customHeight="1" x14ac:dyDescent="0.25">
      <c r="A21" s="48" t="s">
        <v>165</v>
      </c>
      <c r="B21" s="146"/>
      <c r="C21" s="35" t="s">
        <v>167</v>
      </c>
      <c r="D21" s="37"/>
      <c r="E21" s="38" t="s">
        <v>168</v>
      </c>
      <c r="F21" s="39">
        <v>43656</v>
      </c>
      <c r="G21" s="39">
        <v>44751</v>
      </c>
      <c r="H21" s="40" t="s">
        <v>169</v>
      </c>
      <c r="I21" s="41">
        <v>225000</v>
      </c>
      <c r="J21" s="40" t="s">
        <v>34</v>
      </c>
      <c r="K21" s="40" t="s">
        <v>152</v>
      </c>
      <c r="L21" s="40" t="s">
        <v>42</v>
      </c>
      <c r="M21" s="42">
        <v>1</v>
      </c>
      <c r="N21" s="209">
        <v>450000</v>
      </c>
      <c r="O21" s="209">
        <v>450000</v>
      </c>
    </row>
    <row r="22" spans="1:15" ht="32.1" customHeight="1" x14ac:dyDescent="0.25">
      <c r="A22" s="63" t="s">
        <v>224</v>
      </c>
      <c r="B22" s="64"/>
      <c r="C22" s="68" t="s">
        <v>78</v>
      </c>
      <c r="D22" s="69"/>
      <c r="E22" s="70" t="s">
        <v>226</v>
      </c>
      <c r="F22" s="71">
        <v>42809</v>
      </c>
      <c r="G22" s="71">
        <v>44620</v>
      </c>
      <c r="H22" s="72" t="s">
        <v>227</v>
      </c>
      <c r="I22" s="73">
        <v>44693</v>
      </c>
      <c r="J22" s="74" t="s">
        <v>24</v>
      </c>
      <c r="K22" s="74" t="s">
        <v>152</v>
      </c>
      <c r="L22" s="74" t="s">
        <v>42</v>
      </c>
      <c r="M22" s="53">
        <v>1</v>
      </c>
      <c r="N22" s="209">
        <v>467080</v>
      </c>
      <c r="O22" s="209">
        <v>467080</v>
      </c>
    </row>
    <row r="23" spans="1:15" ht="32.1" customHeight="1" x14ac:dyDescent="0.25">
      <c r="A23" s="63" t="s">
        <v>224</v>
      </c>
      <c r="B23" s="146"/>
      <c r="C23" s="68" t="s">
        <v>78</v>
      </c>
      <c r="D23" s="69"/>
      <c r="E23" s="70" t="s">
        <v>232</v>
      </c>
      <c r="F23" s="71">
        <v>42809</v>
      </c>
      <c r="G23" s="71">
        <v>44620</v>
      </c>
      <c r="H23" s="72" t="s">
        <v>233</v>
      </c>
      <c r="I23" s="73">
        <v>6000</v>
      </c>
      <c r="J23" s="74" t="s">
        <v>24</v>
      </c>
      <c r="K23" s="74" t="s">
        <v>152</v>
      </c>
      <c r="L23" s="74" t="s">
        <v>42</v>
      </c>
      <c r="M23" s="53">
        <v>1</v>
      </c>
      <c r="N23" s="209">
        <v>118500</v>
      </c>
      <c r="O23" s="209">
        <v>118500</v>
      </c>
    </row>
    <row r="24" spans="1:15" ht="32.1" customHeight="1" x14ac:dyDescent="0.25">
      <c r="A24" s="48" t="s">
        <v>166</v>
      </c>
      <c r="B24" s="49" t="s">
        <v>339</v>
      </c>
      <c r="C24" s="35" t="s">
        <v>167</v>
      </c>
      <c r="D24" s="37"/>
      <c r="E24" s="38" t="s">
        <v>168</v>
      </c>
      <c r="F24" s="39">
        <v>43656</v>
      </c>
      <c r="G24" s="39">
        <v>44751</v>
      </c>
      <c r="H24" s="40" t="s">
        <v>169</v>
      </c>
      <c r="I24" s="73">
        <v>225000</v>
      </c>
      <c r="J24" s="144" t="s">
        <v>34</v>
      </c>
      <c r="K24" s="144" t="s">
        <v>152</v>
      </c>
      <c r="L24" s="144" t="s">
        <v>42</v>
      </c>
      <c r="M24" s="143">
        <v>1</v>
      </c>
      <c r="N24" s="209">
        <v>450000</v>
      </c>
      <c r="O24" s="209">
        <v>450000</v>
      </c>
    </row>
    <row r="25" spans="1:15" ht="32.1" customHeight="1" x14ac:dyDescent="0.25">
      <c r="A25" s="36" t="s">
        <v>128</v>
      </c>
      <c r="B25" s="192"/>
      <c r="C25" s="43" t="s">
        <v>130</v>
      </c>
      <c r="D25" s="43"/>
      <c r="E25" s="43" t="s">
        <v>131</v>
      </c>
      <c r="F25" s="39">
        <v>43570</v>
      </c>
      <c r="G25" s="39">
        <v>43738</v>
      </c>
      <c r="H25" s="45" t="s">
        <v>132</v>
      </c>
      <c r="I25" s="41">
        <v>3975</v>
      </c>
      <c r="J25" s="42" t="s">
        <v>24</v>
      </c>
      <c r="K25" s="42" t="s">
        <v>133</v>
      </c>
      <c r="L25" s="40" t="s">
        <v>42</v>
      </c>
      <c r="M25" s="42">
        <v>4</v>
      </c>
      <c r="N25" s="209">
        <v>15600</v>
      </c>
      <c r="O25" s="209">
        <v>15600</v>
      </c>
    </row>
    <row r="26" spans="1:15" ht="32.1" customHeight="1" x14ac:dyDescent="0.25">
      <c r="A26" s="48" t="s">
        <v>195</v>
      </c>
      <c r="B26" s="49"/>
      <c r="C26" s="49" t="s">
        <v>196</v>
      </c>
      <c r="D26" s="50"/>
      <c r="E26" s="44" t="s">
        <v>197</v>
      </c>
      <c r="F26" s="39">
        <v>43615</v>
      </c>
      <c r="G26" s="39">
        <v>44012</v>
      </c>
      <c r="H26" s="45" t="s">
        <v>198</v>
      </c>
      <c r="I26" s="46">
        <v>15000</v>
      </c>
      <c r="J26" s="42" t="s">
        <v>34</v>
      </c>
      <c r="K26" s="42" t="s">
        <v>199</v>
      </c>
      <c r="L26" s="40" t="s">
        <v>362</v>
      </c>
      <c r="M26" s="42">
        <v>3</v>
      </c>
      <c r="N26" s="209">
        <v>15000</v>
      </c>
      <c r="O26" s="209">
        <v>15000</v>
      </c>
    </row>
    <row r="27" spans="1:15" ht="32.1" customHeight="1" x14ac:dyDescent="0.25">
      <c r="A27" s="68" t="s">
        <v>195</v>
      </c>
      <c r="B27" s="141"/>
      <c r="C27" s="68" t="s">
        <v>180</v>
      </c>
      <c r="D27" s="69"/>
      <c r="E27" s="70" t="s">
        <v>371</v>
      </c>
      <c r="F27" s="71">
        <v>43647</v>
      </c>
      <c r="G27" s="71">
        <v>44012</v>
      </c>
      <c r="H27" s="72" t="s">
        <v>236</v>
      </c>
      <c r="I27" s="73">
        <v>175000</v>
      </c>
      <c r="J27" s="74" t="s">
        <v>34</v>
      </c>
      <c r="K27" s="74" t="s">
        <v>199</v>
      </c>
      <c r="L27" s="74" t="s">
        <v>362</v>
      </c>
      <c r="M27" s="53">
        <v>3</v>
      </c>
      <c r="N27" s="209">
        <v>175000</v>
      </c>
      <c r="O27" s="209">
        <v>175000</v>
      </c>
    </row>
    <row r="28" spans="1:15" ht="32.1" customHeight="1" x14ac:dyDescent="0.25">
      <c r="A28" s="52" t="s">
        <v>178</v>
      </c>
      <c r="B28" s="146"/>
      <c r="C28" s="35" t="s">
        <v>180</v>
      </c>
      <c r="D28" s="37"/>
      <c r="E28" s="38" t="s">
        <v>181</v>
      </c>
      <c r="F28" s="39">
        <v>43630</v>
      </c>
      <c r="G28" s="39">
        <v>44377</v>
      </c>
      <c r="H28" s="40" t="s">
        <v>182</v>
      </c>
      <c r="I28" s="41">
        <v>17250</v>
      </c>
      <c r="J28" s="40" t="s">
        <v>34</v>
      </c>
      <c r="K28" s="40" t="s">
        <v>183</v>
      </c>
      <c r="L28" s="40" t="s">
        <v>362</v>
      </c>
      <c r="M28" s="42">
        <v>3</v>
      </c>
      <c r="N28" s="209">
        <v>34500</v>
      </c>
      <c r="O28" s="209">
        <v>34500</v>
      </c>
    </row>
    <row r="29" spans="1:15" ht="32.1" customHeight="1" x14ac:dyDescent="0.25">
      <c r="A29" s="47" t="s">
        <v>179</v>
      </c>
      <c r="B29" s="35" t="s">
        <v>346</v>
      </c>
      <c r="C29" s="35" t="s">
        <v>180</v>
      </c>
      <c r="D29" s="37"/>
      <c r="E29" s="38" t="s">
        <v>181</v>
      </c>
      <c r="F29" s="39">
        <v>43630</v>
      </c>
      <c r="G29" s="39">
        <v>44377</v>
      </c>
      <c r="H29" s="142" t="s">
        <v>182</v>
      </c>
      <c r="I29" s="73">
        <v>17250</v>
      </c>
      <c r="J29" s="40" t="s">
        <v>34</v>
      </c>
      <c r="K29" s="144" t="s">
        <v>183</v>
      </c>
      <c r="L29" s="144" t="s">
        <v>362</v>
      </c>
      <c r="M29" s="42">
        <v>3</v>
      </c>
      <c r="N29" s="209">
        <v>34500</v>
      </c>
      <c r="O29" s="209">
        <v>34500</v>
      </c>
    </row>
    <row r="30" spans="1:15" ht="32.1" customHeight="1" x14ac:dyDescent="0.25">
      <c r="A30" s="52" t="s">
        <v>19</v>
      </c>
      <c r="B30" s="36"/>
      <c r="C30" s="35" t="s">
        <v>20</v>
      </c>
      <c r="D30" s="37" t="s">
        <v>21</v>
      </c>
      <c r="E30" s="38" t="s">
        <v>22</v>
      </c>
      <c r="F30" s="39">
        <v>42856</v>
      </c>
      <c r="G30" s="39">
        <v>43524</v>
      </c>
      <c r="H30" s="40" t="s">
        <v>23</v>
      </c>
      <c r="I30" s="41">
        <v>5625</v>
      </c>
      <c r="J30" s="40" t="s">
        <v>24</v>
      </c>
      <c r="K30" s="40" t="s">
        <v>25</v>
      </c>
      <c r="L30" s="40" t="s">
        <v>364</v>
      </c>
      <c r="M30" s="42">
        <v>2</v>
      </c>
      <c r="N30" s="209">
        <v>16844</v>
      </c>
      <c r="O30" s="209">
        <v>28047</v>
      </c>
    </row>
    <row r="31" spans="1:15" ht="32.1" customHeight="1" x14ac:dyDescent="0.25">
      <c r="A31" s="166" t="s">
        <v>366</v>
      </c>
      <c r="B31" s="183"/>
      <c r="C31" s="167" t="s">
        <v>89</v>
      </c>
      <c r="D31" s="168" t="s">
        <v>90</v>
      </c>
      <c r="E31" s="169" t="s">
        <v>367</v>
      </c>
      <c r="F31" s="170">
        <v>43617</v>
      </c>
      <c r="G31" s="170">
        <v>43982</v>
      </c>
      <c r="H31" s="171" t="s">
        <v>368</v>
      </c>
      <c r="I31" s="172">
        <v>324962</v>
      </c>
      <c r="J31" s="173" t="s">
        <v>24</v>
      </c>
      <c r="K31" s="173" t="s">
        <v>93</v>
      </c>
      <c r="L31" s="171" t="s">
        <v>363</v>
      </c>
      <c r="M31" s="173">
        <v>2</v>
      </c>
      <c r="N31" s="209">
        <v>324962</v>
      </c>
      <c r="O31" s="209">
        <v>324962</v>
      </c>
    </row>
    <row r="32" spans="1:15" ht="32.1" customHeight="1" x14ac:dyDescent="0.25">
      <c r="A32" s="51" t="s">
        <v>356</v>
      </c>
      <c r="B32" s="49"/>
      <c r="C32" s="49" t="s">
        <v>89</v>
      </c>
      <c r="D32" s="50" t="s">
        <v>90</v>
      </c>
      <c r="E32" s="44" t="s">
        <v>91</v>
      </c>
      <c r="F32" s="39">
        <v>42522</v>
      </c>
      <c r="G32" s="39">
        <v>43982</v>
      </c>
      <c r="H32" s="45" t="s">
        <v>92</v>
      </c>
      <c r="I32" s="46">
        <v>324962.95</v>
      </c>
      <c r="J32" s="42" t="s">
        <v>24</v>
      </c>
      <c r="K32" s="42" t="s">
        <v>93</v>
      </c>
      <c r="L32" s="40" t="s">
        <v>363</v>
      </c>
      <c r="M32" s="42">
        <v>2</v>
      </c>
      <c r="N32" s="209">
        <v>324963</v>
      </c>
      <c r="O32" s="209">
        <v>324963</v>
      </c>
    </row>
    <row r="33" spans="1:15" ht="32.1" customHeight="1" x14ac:dyDescent="0.25">
      <c r="A33" s="48" t="s">
        <v>356</v>
      </c>
      <c r="B33" s="49"/>
      <c r="C33" s="49" t="s">
        <v>89</v>
      </c>
      <c r="D33" s="50" t="s">
        <v>90</v>
      </c>
      <c r="E33" s="44" t="s">
        <v>97</v>
      </c>
      <c r="F33" s="39">
        <v>43617</v>
      </c>
      <c r="G33" s="39">
        <v>43982</v>
      </c>
      <c r="H33" s="45" t="s">
        <v>98</v>
      </c>
      <c r="I33" s="46">
        <v>880123.17</v>
      </c>
      <c r="J33" s="42" t="s">
        <v>24</v>
      </c>
      <c r="K33" s="42" t="s">
        <v>93</v>
      </c>
      <c r="L33" s="40" t="s">
        <v>363</v>
      </c>
      <c r="M33" s="42">
        <v>2</v>
      </c>
      <c r="N33" s="209">
        <v>880123</v>
      </c>
      <c r="O33" s="209">
        <v>880123</v>
      </c>
    </row>
    <row r="34" spans="1:15" ht="32.1" customHeight="1" x14ac:dyDescent="0.25">
      <c r="A34" s="48" t="s">
        <v>81</v>
      </c>
      <c r="B34" s="49"/>
      <c r="C34" s="49" t="s">
        <v>82</v>
      </c>
      <c r="D34" s="50"/>
      <c r="E34" s="44" t="s">
        <v>83</v>
      </c>
      <c r="F34" s="39">
        <v>43647</v>
      </c>
      <c r="G34" s="39">
        <v>44742</v>
      </c>
      <c r="H34" s="45" t="s">
        <v>84</v>
      </c>
      <c r="I34" s="46">
        <v>2000</v>
      </c>
      <c r="J34" s="42" t="s">
        <v>34</v>
      </c>
      <c r="K34" s="42" t="s">
        <v>29</v>
      </c>
      <c r="L34" s="40" t="s">
        <v>191</v>
      </c>
      <c r="M34" s="42">
        <v>4</v>
      </c>
      <c r="N34" s="209">
        <v>2000</v>
      </c>
      <c r="O34" s="209">
        <v>2000</v>
      </c>
    </row>
    <row r="35" spans="1:15" ht="32.1" customHeight="1" x14ac:dyDescent="0.25">
      <c r="A35" s="49" t="s">
        <v>26</v>
      </c>
      <c r="B35" s="48"/>
      <c r="C35" s="49" t="s">
        <v>61</v>
      </c>
      <c r="D35" s="50" t="s">
        <v>21</v>
      </c>
      <c r="E35" s="44" t="s">
        <v>27</v>
      </c>
      <c r="F35" s="39">
        <v>42993</v>
      </c>
      <c r="G35" s="39">
        <v>43982</v>
      </c>
      <c r="H35" s="45" t="s">
        <v>28</v>
      </c>
      <c r="I35" s="46">
        <v>30030</v>
      </c>
      <c r="J35" s="42" t="s">
        <v>24</v>
      </c>
      <c r="K35" s="42" t="s">
        <v>29</v>
      </c>
      <c r="L35" s="40" t="s">
        <v>191</v>
      </c>
      <c r="M35" s="42">
        <v>2</v>
      </c>
      <c r="N35" s="209">
        <v>86827</v>
      </c>
      <c r="O35" s="209">
        <v>185680</v>
      </c>
    </row>
    <row r="36" spans="1:15" ht="32.1" customHeight="1" x14ac:dyDescent="0.25">
      <c r="A36" s="36" t="s">
        <v>188</v>
      </c>
      <c r="B36" s="43"/>
      <c r="C36" s="43" t="s">
        <v>78</v>
      </c>
      <c r="D36" s="43"/>
      <c r="E36" s="43" t="s">
        <v>189</v>
      </c>
      <c r="F36" s="39">
        <v>43709</v>
      </c>
      <c r="G36" s="39">
        <v>44804</v>
      </c>
      <c r="H36" s="45" t="s">
        <v>190</v>
      </c>
      <c r="I36" s="41">
        <v>99951</v>
      </c>
      <c r="J36" s="42" t="s">
        <v>34</v>
      </c>
      <c r="K36" s="42" t="s">
        <v>29</v>
      </c>
      <c r="L36" s="40" t="s">
        <v>191</v>
      </c>
      <c r="M36" s="42">
        <v>1</v>
      </c>
      <c r="N36" s="209">
        <v>99951</v>
      </c>
      <c r="O36" s="209">
        <v>99951</v>
      </c>
    </row>
    <row r="37" spans="1:15" ht="32.1" customHeight="1" x14ac:dyDescent="0.25">
      <c r="A37" s="63" t="s">
        <v>341</v>
      </c>
      <c r="B37" s="68" t="s">
        <v>347</v>
      </c>
      <c r="C37" s="68" t="s">
        <v>222</v>
      </c>
      <c r="D37" s="69"/>
      <c r="E37" s="70" t="s">
        <v>223</v>
      </c>
      <c r="F37" s="71">
        <v>43678</v>
      </c>
      <c r="G37" s="71">
        <v>44196</v>
      </c>
      <c r="H37" s="72" t="s">
        <v>369</v>
      </c>
      <c r="I37" s="73">
        <v>9645.7999999999993</v>
      </c>
      <c r="J37" s="74" t="s">
        <v>34</v>
      </c>
      <c r="K37" s="144" t="s">
        <v>50</v>
      </c>
      <c r="L37" s="144" t="s">
        <v>191</v>
      </c>
      <c r="M37" s="53">
        <v>4</v>
      </c>
      <c r="N37" s="209">
        <v>48229</v>
      </c>
      <c r="O37" s="209">
        <v>48229</v>
      </c>
    </row>
    <row r="38" spans="1:15" ht="32.1" customHeight="1" x14ac:dyDescent="0.25">
      <c r="A38" s="68" t="s">
        <v>268</v>
      </c>
      <c r="B38" s="64"/>
      <c r="C38" s="68" t="s">
        <v>222</v>
      </c>
      <c r="D38" s="69"/>
      <c r="E38" s="70" t="s">
        <v>223</v>
      </c>
      <c r="F38" s="71">
        <v>43678</v>
      </c>
      <c r="G38" s="71">
        <v>44196</v>
      </c>
      <c r="H38" s="72" t="s">
        <v>369</v>
      </c>
      <c r="I38" s="73">
        <v>9645.7999999999993</v>
      </c>
      <c r="J38" s="74" t="s">
        <v>34</v>
      </c>
      <c r="K38" s="74" t="s">
        <v>50</v>
      </c>
      <c r="L38" s="74" t="s">
        <v>191</v>
      </c>
      <c r="M38" s="53">
        <v>4</v>
      </c>
      <c r="N38" s="209">
        <v>48229</v>
      </c>
      <c r="O38" s="209">
        <v>48229</v>
      </c>
    </row>
    <row r="39" spans="1:15" ht="32.1" customHeight="1" x14ac:dyDescent="0.25">
      <c r="A39" s="48" t="s">
        <v>45</v>
      </c>
      <c r="B39" s="146"/>
      <c r="C39" s="78" t="s">
        <v>47</v>
      </c>
      <c r="D39" s="50"/>
      <c r="E39" s="44" t="s">
        <v>48</v>
      </c>
      <c r="F39" s="39">
        <v>43647</v>
      </c>
      <c r="G39" s="39">
        <v>44012</v>
      </c>
      <c r="H39" s="45" t="s">
        <v>49</v>
      </c>
      <c r="I39" s="46">
        <v>55000</v>
      </c>
      <c r="J39" s="42" t="s">
        <v>34</v>
      </c>
      <c r="K39" s="42" t="s">
        <v>50</v>
      </c>
      <c r="L39" s="40" t="s">
        <v>191</v>
      </c>
      <c r="M39" s="42">
        <v>4</v>
      </c>
      <c r="N39" s="209">
        <v>110000</v>
      </c>
      <c r="O39" s="209">
        <v>220000</v>
      </c>
    </row>
    <row r="40" spans="1:15" s="34" customFormat="1" ht="32.1" customHeight="1" x14ac:dyDescent="0.25">
      <c r="A40" s="63" t="s">
        <v>203</v>
      </c>
      <c r="B40" s="191"/>
      <c r="C40" s="196" t="s">
        <v>204</v>
      </c>
      <c r="D40" s="197" t="s">
        <v>21</v>
      </c>
      <c r="E40" s="70" t="s">
        <v>205</v>
      </c>
      <c r="F40" s="71">
        <v>42957</v>
      </c>
      <c r="G40" s="71">
        <v>43646</v>
      </c>
      <c r="H40" s="72" t="s">
        <v>206</v>
      </c>
      <c r="I40" s="73">
        <v>17028</v>
      </c>
      <c r="J40" s="74" t="s">
        <v>24</v>
      </c>
      <c r="K40" s="74" t="s">
        <v>75</v>
      </c>
      <c r="L40" s="74" t="s">
        <v>191</v>
      </c>
      <c r="M40" s="53">
        <v>2</v>
      </c>
      <c r="N40" s="209">
        <v>54287</v>
      </c>
      <c r="O40" s="209">
        <v>85181</v>
      </c>
    </row>
    <row r="41" spans="1:15" s="34" customFormat="1" ht="32.1" customHeight="1" x14ac:dyDescent="0.25">
      <c r="A41" s="48" t="s">
        <v>46</v>
      </c>
      <c r="B41" s="49" t="s">
        <v>330</v>
      </c>
      <c r="C41" s="49" t="s">
        <v>47</v>
      </c>
      <c r="D41" s="50"/>
      <c r="E41" s="44" t="s">
        <v>48</v>
      </c>
      <c r="F41" s="39">
        <v>43647</v>
      </c>
      <c r="G41" s="39">
        <v>44012</v>
      </c>
      <c r="H41" s="45" t="s">
        <v>49</v>
      </c>
      <c r="I41" s="46">
        <v>55000</v>
      </c>
      <c r="J41" s="143" t="s">
        <v>34</v>
      </c>
      <c r="K41" s="143" t="s">
        <v>75</v>
      </c>
      <c r="L41" s="144" t="s">
        <v>191</v>
      </c>
      <c r="M41" s="143">
        <v>4</v>
      </c>
      <c r="N41" s="209">
        <v>110000</v>
      </c>
      <c r="O41" s="209">
        <v>220000</v>
      </c>
    </row>
    <row r="42" spans="1:15" s="34" customFormat="1" ht="32.1" customHeight="1" x14ac:dyDescent="0.25">
      <c r="A42" s="43" t="s">
        <v>46</v>
      </c>
      <c r="B42" s="51"/>
      <c r="C42" s="43" t="s">
        <v>21</v>
      </c>
      <c r="D42" s="44"/>
      <c r="E42" s="44" t="s">
        <v>51</v>
      </c>
      <c r="F42" s="39">
        <v>43678</v>
      </c>
      <c r="G42" s="39">
        <v>44773</v>
      </c>
      <c r="H42" s="45" t="s">
        <v>52</v>
      </c>
      <c r="I42" s="41">
        <v>447000</v>
      </c>
      <c r="J42" s="42" t="s">
        <v>34</v>
      </c>
      <c r="K42" s="42" t="s">
        <v>75</v>
      </c>
      <c r="L42" s="40" t="s">
        <v>191</v>
      </c>
      <c r="M42" s="42">
        <v>1</v>
      </c>
      <c r="N42" s="209">
        <v>447000</v>
      </c>
      <c r="O42" s="209">
        <v>447000</v>
      </c>
    </row>
    <row r="43" spans="1:15" ht="32.1" customHeight="1" x14ac:dyDescent="0.25">
      <c r="A43" s="189" t="s">
        <v>71</v>
      </c>
      <c r="B43" s="55"/>
      <c r="C43" s="56" t="s">
        <v>72</v>
      </c>
      <c r="D43" s="157"/>
      <c r="E43" s="158" t="s">
        <v>73</v>
      </c>
      <c r="F43" s="57">
        <v>42552</v>
      </c>
      <c r="G43" s="57">
        <v>44012</v>
      </c>
      <c r="H43" s="58" t="s">
        <v>74</v>
      </c>
      <c r="I43" s="46">
        <v>40687.5</v>
      </c>
      <c r="J43" s="42" t="s">
        <v>24</v>
      </c>
      <c r="K43" s="42" t="s">
        <v>75</v>
      </c>
      <c r="L43" s="40" t="s">
        <v>191</v>
      </c>
      <c r="M43" s="42">
        <v>4</v>
      </c>
      <c r="N43" s="209">
        <v>406875</v>
      </c>
      <c r="O43" s="209">
        <v>406875</v>
      </c>
    </row>
    <row r="44" spans="1:15" ht="32.1" customHeight="1" x14ac:dyDescent="0.25">
      <c r="A44" s="199" t="s">
        <v>373</v>
      </c>
      <c r="B44" s="200" t="s">
        <v>374</v>
      </c>
      <c r="C44" s="201" t="s">
        <v>72</v>
      </c>
      <c r="D44" s="202"/>
      <c r="E44" s="203" t="s">
        <v>73</v>
      </c>
      <c r="F44" s="204">
        <v>42552</v>
      </c>
      <c r="G44" s="204">
        <v>44012</v>
      </c>
      <c r="H44" s="205" t="s">
        <v>74</v>
      </c>
      <c r="I44" s="206">
        <v>40687.5</v>
      </c>
      <c r="J44" s="207" t="s">
        <v>24</v>
      </c>
      <c r="K44" s="207" t="s">
        <v>75</v>
      </c>
      <c r="L44" s="208" t="s">
        <v>191</v>
      </c>
      <c r="M44" s="207">
        <v>4</v>
      </c>
      <c r="N44" s="209">
        <v>406875</v>
      </c>
      <c r="O44" s="209">
        <v>406875</v>
      </c>
    </row>
    <row r="45" spans="1:15" ht="32.1" customHeight="1" x14ac:dyDescent="0.25">
      <c r="A45" s="48" t="s">
        <v>94</v>
      </c>
      <c r="B45" s="49"/>
      <c r="C45" s="35" t="s">
        <v>21</v>
      </c>
      <c r="D45" s="35"/>
      <c r="E45" s="36" t="s">
        <v>95</v>
      </c>
      <c r="F45" s="39">
        <v>43678</v>
      </c>
      <c r="G45" s="39">
        <v>44773</v>
      </c>
      <c r="H45" s="40" t="s">
        <v>96</v>
      </c>
      <c r="I45" s="41">
        <v>449997</v>
      </c>
      <c r="J45" s="40" t="s">
        <v>34</v>
      </c>
      <c r="K45" s="40" t="s">
        <v>75</v>
      </c>
      <c r="L45" s="40" t="s">
        <v>191</v>
      </c>
      <c r="M45" s="42">
        <v>1</v>
      </c>
      <c r="N45" s="209">
        <v>449997</v>
      </c>
      <c r="O45" s="209">
        <v>449997</v>
      </c>
    </row>
    <row r="46" spans="1:15" ht="32.1" customHeight="1" x14ac:dyDescent="0.25">
      <c r="A46" s="63" t="s">
        <v>214</v>
      </c>
      <c r="B46" s="162"/>
      <c r="C46" s="68" t="s">
        <v>216</v>
      </c>
      <c r="D46" s="68"/>
      <c r="E46" s="64" t="s">
        <v>217</v>
      </c>
      <c r="F46" s="71">
        <v>43647</v>
      </c>
      <c r="G46" s="71">
        <v>44012</v>
      </c>
      <c r="H46" s="72" t="s">
        <v>218</v>
      </c>
      <c r="I46" s="73">
        <v>49727</v>
      </c>
      <c r="J46" s="74" t="s">
        <v>34</v>
      </c>
      <c r="K46" s="74" t="s">
        <v>60</v>
      </c>
      <c r="L46" s="74" t="s">
        <v>191</v>
      </c>
      <c r="M46" s="53">
        <v>3</v>
      </c>
      <c r="N46" s="209">
        <v>99454</v>
      </c>
      <c r="O46" s="209">
        <v>99454</v>
      </c>
    </row>
    <row r="47" spans="1:15" ht="32.1" customHeight="1" x14ac:dyDescent="0.25">
      <c r="A47" s="64" t="s">
        <v>215</v>
      </c>
      <c r="B47" s="63" t="s">
        <v>340</v>
      </c>
      <c r="C47" s="68" t="s">
        <v>216</v>
      </c>
      <c r="D47" s="68"/>
      <c r="E47" s="64" t="s">
        <v>217</v>
      </c>
      <c r="F47" s="71">
        <v>43647</v>
      </c>
      <c r="G47" s="71">
        <v>44012</v>
      </c>
      <c r="H47" s="72" t="s">
        <v>218</v>
      </c>
      <c r="I47" s="73">
        <v>49727</v>
      </c>
      <c r="J47" s="144" t="s">
        <v>34</v>
      </c>
      <c r="K47" s="144" t="s">
        <v>60</v>
      </c>
      <c r="L47" s="144" t="s">
        <v>191</v>
      </c>
      <c r="M47" s="143">
        <v>3</v>
      </c>
      <c r="N47" s="209">
        <v>99454</v>
      </c>
      <c r="O47" s="209">
        <v>99454</v>
      </c>
    </row>
    <row r="48" spans="1:15" ht="32.1" customHeight="1" x14ac:dyDescent="0.25">
      <c r="A48" s="51" t="s">
        <v>56</v>
      </c>
      <c r="B48" s="163"/>
      <c r="C48" s="43" t="s">
        <v>57</v>
      </c>
      <c r="D48" s="43"/>
      <c r="E48" s="43" t="s">
        <v>58</v>
      </c>
      <c r="F48" s="39">
        <v>43647</v>
      </c>
      <c r="G48" s="39">
        <v>44742</v>
      </c>
      <c r="H48" s="45" t="s">
        <v>59</v>
      </c>
      <c r="I48" s="41">
        <v>55830</v>
      </c>
      <c r="J48" s="42" t="s">
        <v>34</v>
      </c>
      <c r="K48" s="42" t="s">
        <v>60</v>
      </c>
      <c r="L48" s="40" t="s">
        <v>191</v>
      </c>
      <c r="M48" s="42">
        <v>3</v>
      </c>
      <c r="N48" s="209">
        <v>55830</v>
      </c>
      <c r="O48" s="209">
        <v>55830</v>
      </c>
    </row>
    <row r="49" spans="1:15" ht="32.1" customHeight="1" x14ac:dyDescent="0.25">
      <c r="A49" s="68" t="s">
        <v>342</v>
      </c>
      <c r="B49" s="141"/>
      <c r="C49" s="68" t="s">
        <v>249</v>
      </c>
      <c r="D49" s="68"/>
      <c r="E49" s="64" t="s">
        <v>252</v>
      </c>
      <c r="F49" s="71">
        <v>43282</v>
      </c>
      <c r="G49" s="71">
        <v>44377</v>
      </c>
      <c r="H49" s="72" t="s">
        <v>253</v>
      </c>
      <c r="I49" s="73">
        <v>28004</v>
      </c>
      <c r="J49" s="74" t="s">
        <v>24</v>
      </c>
      <c r="K49" s="74" t="s">
        <v>60</v>
      </c>
      <c r="L49" s="74" t="s">
        <v>191</v>
      </c>
      <c r="M49" s="53">
        <v>1</v>
      </c>
      <c r="N49" s="209">
        <v>53876</v>
      </c>
      <c r="O49" s="209">
        <v>53876</v>
      </c>
    </row>
    <row r="50" spans="1:15" s="65" customFormat="1" ht="32.1" customHeight="1" x14ac:dyDescent="0.2">
      <c r="A50" s="63" t="s">
        <v>342</v>
      </c>
      <c r="B50" s="68" t="s">
        <v>347</v>
      </c>
      <c r="C50" s="68" t="s">
        <v>222</v>
      </c>
      <c r="D50" s="68"/>
      <c r="E50" s="64" t="s">
        <v>223</v>
      </c>
      <c r="F50" s="71">
        <v>43678</v>
      </c>
      <c r="G50" s="71">
        <v>44196</v>
      </c>
      <c r="H50" s="72" t="s">
        <v>369</v>
      </c>
      <c r="I50" s="73">
        <v>9645.7999999999993</v>
      </c>
      <c r="J50" s="74" t="s">
        <v>34</v>
      </c>
      <c r="K50" s="144" t="s">
        <v>60</v>
      </c>
      <c r="L50" s="144" t="s">
        <v>191</v>
      </c>
      <c r="M50" s="53">
        <v>4</v>
      </c>
      <c r="N50" s="209">
        <v>48229</v>
      </c>
      <c r="O50" s="209">
        <v>48229</v>
      </c>
    </row>
    <row r="51" spans="1:15" s="65" customFormat="1" ht="32.1" customHeight="1" x14ac:dyDescent="0.2">
      <c r="A51" s="48" t="s">
        <v>173</v>
      </c>
      <c r="B51" s="49"/>
      <c r="C51" s="49" t="s">
        <v>174</v>
      </c>
      <c r="D51" s="49"/>
      <c r="E51" s="43" t="s">
        <v>175</v>
      </c>
      <c r="F51" s="39">
        <v>42273</v>
      </c>
      <c r="G51" s="39">
        <v>43733</v>
      </c>
      <c r="H51" s="45" t="s">
        <v>176</v>
      </c>
      <c r="I51" s="46">
        <v>5500</v>
      </c>
      <c r="J51" s="42" t="s">
        <v>177</v>
      </c>
      <c r="K51" s="42" t="s">
        <v>60</v>
      </c>
      <c r="L51" s="40" t="s">
        <v>191</v>
      </c>
      <c r="M51" s="42">
        <v>1</v>
      </c>
      <c r="N51" s="209">
        <v>34500</v>
      </c>
      <c r="O51" s="209">
        <v>380000</v>
      </c>
    </row>
    <row r="52" spans="1:15" s="65" customFormat="1" ht="32.1" customHeight="1" x14ac:dyDescent="0.2">
      <c r="A52" s="51" t="s">
        <v>62</v>
      </c>
      <c r="B52" s="43"/>
      <c r="C52" s="43" t="s">
        <v>63</v>
      </c>
      <c r="D52" s="43"/>
      <c r="E52" s="43" t="s">
        <v>64</v>
      </c>
      <c r="F52" s="39">
        <v>43647</v>
      </c>
      <c r="G52" s="39">
        <v>45473</v>
      </c>
      <c r="H52" s="45" t="s">
        <v>65</v>
      </c>
      <c r="I52" s="41">
        <v>65000</v>
      </c>
      <c r="J52" s="42" t="s">
        <v>34</v>
      </c>
      <c r="K52" s="42" t="s">
        <v>60</v>
      </c>
      <c r="L52" s="40" t="s">
        <v>191</v>
      </c>
      <c r="M52" s="42">
        <v>1</v>
      </c>
      <c r="N52" s="209">
        <v>65000</v>
      </c>
      <c r="O52" s="209">
        <v>65000</v>
      </c>
    </row>
    <row r="53" spans="1:15" s="65" customFormat="1" ht="32.1" customHeight="1" x14ac:dyDescent="0.2">
      <c r="A53" s="63" t="s">
        <v>170</v>
      </c>
      <c r="B53" s="141"/>
      <c r="C53" s="68" t="s">
        <v>249</v>
      </c>
      <c r="D53" s="68"/>
      <c r="E53" s="64" t="s">
        <v>250</v>
      </c>
      <c r="F53" s="71">
        <v>43556</v>
      </c>
      <c r="G53" s="71">
        <v>45291</v>
      </c>
      <c r="H53" s="72" t="s">
        <v>251</v>
      </c>
      <c r="I53" s="73">
        <v>33444</v>
      </c>
      <c r="J53" s="74" t="s">
        <v>34</v>
      </c>
      <c r="K53" s="74" t="s">
        <v>60</v>
      </c>
      <c r="L53" s="74" t="s">
        <v>191</v>
      </c>
      <c r="M53" s="53">
        <v>1</v>
      </c>
      <c r="N53" s="209">
        <v>33444</v>
      </c>
      <c r="O53" s="209">
        <v>33444</v>
      </c>
    </row>
    <row r="54" spans="1:15" s="65" customFormat="1" ht="32.1" customHeight="1" x14ac:dyDescent="0.2">
      <c r="A54" s="52" t="s">
        <v>170</v>
      </c>
      <c r="B54" s="47"/>
      <c r="C54" s="35" t="s">
        <v>57</v>
      </c>
      <c r="D54" s="35"/>
      <c r="E54" s="36" t="s">
        <v>171</v>
      </c>
      <c r="F54" s="39">
        <v>42787</v>
      </c>
      <c r="G54" s="39">
        <v>44612</v>
      </c>
      <c r="H54" s="40" t="s">
        <v>172</v>
      </c>
      <c r="I54" s="41">
        <v>17776</v>
      </c>
      <c r="J54" s="40" t="s">
        <v>24</v>
      </c>
      <c r="K54" s="40" t="s">
        <v>60</v>
      </c>
      <c r="L54" s="40" t="s">
        <v>191</v>
      </c>
      <c r="M54" s="42">
        <v>3</v>
      </c>
      <c r="N54" s="209">
        <v>196588</v>
      </c>
      <c r="O54" s="209">
        <v>196588</v>
      </c>
    </row>
    <row r="55" spans="1:15" s="65" customFormat="1" ht="32.1" customHeight="1" x14ac:dyDescent="0.2">
      <c r="A55" s="63" t="s">
        <v>343</v>
      </c>
      <c r="B55" s="68" t="s">
        <v>347</v>
      </c>
      <c r="C55" s="68" t="s">
        <v>222</v>
      </c>
      <c r="D55" s="69"/>
      <c r="E55" s="70" t="s">
        <v>223</v>
      </c>
      <c r="F55" s="71">
        <v>43678</v>
      </c>
      <c r="G55" s="71">
        <v>44196</v>
      </c>
      <c r="H55" s="72" t="s">
        <v>369</v>
      </c>
      <c r="I55" s="73">
        <v>9645.7999999999993</v>
      </c>
      <c r="J55" s="74" t="s">
        <v>34</v>
      </c>
      <c r="K55" s="144" t="s">
        <v>355</v>
      </c>
      <c r="L55" s="144" t="s">
        <v>191</v>
      </c>
      <c r="M55" s="53">
        <v>4</v>
      </c>
      <c r="N55" s="209">
        <v>48229</v>
      </c>
      <c r="O55" s="209">
        <v>48229</v>
      </c>
    </row>
    <row r="56" spans="1:15" ht="32.1" customHeight="1" x14ac:dyDescent="0.25">
      <c r="A56" s="63" t="s">
        <v>360</v>
      </c>
      <c r="B56" s="193" t="s">
        <v>344</v>
      </c>
      <c r="C56" s="68" t="s">
        <v>222</v>
      </c>
      <c r="D56" s="69"/>
      <c r="E56" s="70" t="s">
        <v>223</v>
      </c>
      <c r="F56" s="71">
        <v>43678</v>
      </c>
      <c r="G56" s="71">
        <v>44196</v>
      </c>
      <c r="H56" s="72" t="s">
        <v>369</v>
      </c>
      <c r="I56" s="73">
        <v>9645.7999999999993</v>
      </c>
      <c r="J56" s="74" t="s">
        <v>34</v>
      </c>
      <c r="K56" s="144" t="s">
        <v>355</v>
      </c>
      <c r="L56" s="144" t="s">
        <v>191</v>
      </c>
      <c r="M56" s="53">
        <v>4</v>
      </c>
      <c r="N56" s="209">
        <v>48229</v>
      </c>
      <c r="O56" s="209">
        <v>48229</v>
      </c>
    </row>
    <row r="57" spans="1:15" ht="32.1" customHeight="1" x14ac:dyDescent="0.25">
      <c r="A57" s="49" t="s">
        <v>153</v>
      </c>
      <c r="B57" s="48"/>
      <c r="C57" s="49" t="s">
        <v>21</v>
      </c>
      <c r="D57" s="50"/>
      <c r="E57" s="38" t="s">
        <v>154</v>
      </c>
      <c r="F57" s="39">
        <v>42360</v>
      </c>
      <c r="G57" s="39">
        <v>44742</v>
      </c>
      <c r="H57" s="45" t="s">
        <v>155</v>
      </c>
      <c r="I57" s="46">
        <v>432000</v>
      </c>
      <c r="J57" s="42" t="s">
        <v>24</v>
      </c>
      <c r="K57" s="42" t="s">
        <v>35</v>
      </c>
      <c r="L57" s="40" t="s">
        <v>113</v>
      </c>
      <c r="M57" s="42">
        <v>1</v>
      </c>
      <c r="N57" s="209">
        <v>48229</v>
      </c>
      <c r="O57" s="209">
        <v>48229</v>
      </c>
    </row>
    <row r="58" spans="1:15" ht="32.1" customHeight="1" x14ac:dyDescent="0.25">
      <c r="A58" s="48" t="s">
        <v>77</v>
      </c>
      <c r="B58" s="43" t="s">
        <v>334</v>
      </c>
      <c r="C58" s="49" t="s">
        <v>78</v>
      </c>
      <c r="D58" s="50"/>
      <c r="E58" s="44" t="s">
        <v>79</v>
      </c>
      <c r="F58" s="39">
        <v>43647</v>
      </c>
      <c r="G58" s="39">
        <v>44742</v>
      </c>
      <c r="H58" s="45" t="s">
        <v>80</v>
      </c>
      <c r="I58" s="145">
        <v>167500</v>
      </c>
      <c r="J58" s="42" t="s">
        <v>34</v>
      </c>
      <c r="K58" s="143" t="s">
        <v>35</v>
      </c>
      <c r="L58" s="144" t="s">
        <v>113</v>
      </c>
      <c r="M58" s="42">
        <v>1</v>
      </c>
      <c r="N58" s="209">
        <v>335000</v>
      </c>
      <c r="O58" s="209">
        <v>495000</v>
      </c>
    </row>
    <row r="59" spans="1:15" ht="32.1" customHeight="1" x14ac:dyDescent="0.25">
      <c r="A59" s="52" t="s">
        <v>156</v>
      </c>
      <c r="B59" s="49"/>
      <c r="C59" s="35" t="s">
        <v>110</v>
      </c>
      <c r="D59" s="37"/>
      <c r="E59" s="38" t="s">
        <v>157</v>
      </c>
      <c r="F59" s="39">
        <v>42968</v>
      </c>
      <c r="G59" s="39">
        <v>44063</v>
      </c>
      <c r="H59" s="40" t="s">
        <v>158</v>
      </c>
      <c r="I59" s="41">
        <v>70598.333333333328</v>
      </c>
      <c r="J59" s="42" t="s">
        <v>24</v>
      </c>
      <c r="K59" s="42" t="s">
        <v>35</v>
      </c>
      <c r="L59" s="40" t="s">
        <v>113</v>
      </c>
      <c r="M59" s="42">
        <v>1</v>
      </c>
      <c r="N59" s="209">
        <v>638543</v>
      </c>
      <c r="O59" s="209">
        <v>638543</v>
      </c>
    </row>
    <row r="60" spans="1:15" ht="32.1" customHeight="1" x14ac:dyDescent="0.25">
      <c r="A60" s="182" t="s">
        <v>85</v>
      </c>
      <c r="B60" s="190"/>
      <c r="C60" s="183" t="s">
        <v>78</v>
      </c>
      <c r="D60" s="184"/>
      <c r="E60" s="185" t="s">
        <v>86</v>
      </c>
      <c r="F60" s="170">
        <v>43678</v>
      </c>
      <c r="G60" s="170">
        <v>44773</v>
      </c>
      <c r="H60" s="186" t="s">
        <v>87</v>
      </c>
      <c r="I60" s="187">
        <v>165468</v>
      </c>
      <c r="J60" s="173" t="s">
        <v>34</v>
      </c>
      <c r="K60" s="173" t="s">
        <v>35</v>
      </c>
      <c r="L60" s="171" t="s">
        <v>113</v>
      </c>
      <c r="M60" s="173">
        <v>1</v>
      </c>
      <c r="N60" s="209">
        <v>165468</v>
      </c>
      <c r="O60" s="209">
        <v>496404</v>
      </c>
    </row>
    <row r="61" spans="1:15" ht="32.1" customHeight="1" x14ac:dyDescent="0.25">
      <c r="A61" s="43" t="s">
        <v>76</v>
      </c>
      <c r="B61" s="48"/>
      <c r="C61" s="49" t="s">
        <v>78</v>
      </c>
      <c r="D61" s="50"/>
      <c r="E61" s="44" t="s">
        <v>79</v>
      </c>
      <c r="F61" s="39">
        <v>43647</v>
      </c>
      <c r="G61" s="39">
        <v>44742</v>
      </c>
      <c r="H61" s="45" t="s">
        <v>80</v>
      </c>
      <c r="I61" s="46">
        <v>167500</v>
      </c>
      <c r="J61" s="42" t="s">
        <v>34</v>
      </c>
      <c r="K61" s="42" t="s">
        <v>35</v>
      </c>
      <c r="L61" s="40" t="s">
        <v>113</v>
      </c>
      <c r="M61" s="42">
        <v>1</v>
      </c>
      <c r="N61" s="209">
        <v>335000</v>
      </c>
      <c r="O61" s="209">
        <v>495000</v>
      </c>
    </row>
    <row r="62" spans="1:15" ht="32.1" customHeight="1" x14ac:dyDescent="0.25">
      <c r="A62" s="63" t="s">
        <v>357</v>
      </c>
      <c r="B62" s="64"/>
      <c r="C62" s="68" t="s">
        <v>122</v>
      </c>
      <c r="D62" s="44"/>
      <c r="E62" s="44" t="s">
        <v>123</v>
      </c>
      <c r="F62" s="39">
        <v>42993</v>
      </c>
      <c r="G62" s="39">
        <v>44088</v>
      </c>
      <c r="H62" s="45" t="s">
        <v>124</v>
      </c>
      <c r="I62" s="41">
        <v>63094</v>
      </c>
      <c r="J62" s="42"/>
      <c r="K62" s="42" t="s">
        <v>35</v>
      </c>
      <c r="L62" s="40" t="s">
        <v>113</v>
      </c>
      <c r="M62" s="42">
        <v>1</v>
      </c>
      <c r="N62" s="209">
        <v>166499</v>
      </c>
      <c r="O62" s="209">
        <v>166499</v>
      </c>
    </row>
    <row r="63" spans="1:15" ht="32.1" customHeight="1" x14ac:dyDescent="0.25">
      <c r="A63" s="63" t="s">
        <v>357</v>
      </c>
      <c r="B63" s="64"/>
      <c r="C63" s="68" t="s">
        <v>237</v>
      </c>
      <c r="D63" s="69"/>
      <c r="E63" s="70" t="s">
        <v>238</v>
      </c>
      <c r="F63" s="71">
        <v>43709</v>
      </c>
      <c r="G63" s="71">
        <v>45535</v>
      </c>
      <c r="H63" s="72" t="s">
        <v>239</v>
      </c>
      <c r="I63" s="73">
        <v>117519</v>
      </c>
      <c r="J63" s="74" t="s">
        <v>34</v>
      </c>
      <c r="K63" s="74" t="s">
        <v>35</v>
      </c>
      <c r="L63" s="74" t="s">
        <v>113</v>
      </c>
      <c r="M63" s="53">
        <v>4</v>
      </c>
      <c r="N63" s="209">
        <v>117519</v>
      </c>
      <c r="O63" s="209">
        <v>117519</v>
      </c>
    </row>
    <row r="64" spans="1:15" ht="32.1" customHeight="1" x14ac:dyDescent="0.25">
      <c r="A64" s="48" t="s">
        <v>138</v>
      </c>
      <c r="B64" s="160"/>
      <c r="C64" s="35" t="s">
        <v>139</v>
      </c>
      <c r="D64" s="37"/>
      <c r="E64" s="38" t="s">
        <v>140</v>
      </c>
      <c r="F64" s="39">
        <v>43709</v>
      </c>
      <c r="G64" s="39">
        <v>44074</v>
      </c>
      <c r="H64" s="40" t="s">
        <v>141</v>
      </c>
      <c r="I64" s="41">
        <v>93705</v>
      </c>
      <c r="J64" s="42" t="s">
        <v>34</v>
      </c>
      <c r="K64" s="42" t="s">
        <v>35</v>
      </c>
      <c r="L64" s="40" t="s">
        <v>113</v>
      </c>
      <c r="M64" s="42">
        <v>4</v>
      </c>
      <c r="N64" s="209">
        <v>93705</v>
      </c>
      <c r="O64" s="209">
        <v>93705</v>
      </c>
    </row>
    <row r="65" spans="1:15" ht="32.1" customHeight="1" x14ac:dyDescent="0.25">
      <c r="A65" s="49" t="s">
        <v>125</v>
      </c>
      <c r="B65" s="161"/>
      <c r="C65" s="156" t="s">
        <v>21</v>
      </c>
      <c r="D65" s="37"/>
      <c r="E65" s="38" t="s">
        <v>126</v>
      </c>
      <c r="F65" s="39">
        <v>43678</v>
      </c>
      <c r="G65" s="39">
        <v>44773</v>
      </c>
      <c r="H65" s="40" t="s">
        <v>127</v>
      </c>
      <c r="I65" s="41">
        <v>436500</v>
      </c>
      <c r="J65" s="40"/>
      <c r="K65" s="40" t="s">
        <v>35</v>
      </c>
      <c r="L65" s="40" t="s">
        <v>113</v>
      </c>
      <c r="M65" s="42">
        <v>1</v>
      </c>
      <c r="N65" s="209">
        <v>436500</v>
      </c>
      <c r="O65" s="209">
        <v>436500</v>
      </c>
    </row>
    <row r="66" spans="1:15" ht="32.1" customHeight="1" x14ac:dyDescent="0.25">
      <c r="A66" s="47" t="s">
        <v>30</v>
      </c>
      <c r="B66" s="43"/>
      <c r="C66" s="43" t="s">
        <v>31</v>
      </c>
      <c r="D66" s="44" t="s">
        <v>21</v>
      </c>
      <c r="E66" s="44" t="s">
        <v>32</v>
      </c>
      <c r="F66" s="39">
        <v>43344</v>
      </c>
      <c r="G66" s="39">
        <v>43708</v>
      </c>
      <c r="H66" s="45" t="s">
        <v>33</v>
      </c>
      <c r="I66" s="41">
        <v>60000</v>
      </c>
      <c r="J66" s="42" t="s">
        <v>34</v>
      </c>
      <c r="K66" s="42" t="s">
        <v>35</v>
      </c>
      <c r="L66" s="40" t="s">
        <v>113</v>
      </c>
      <c r="M66" s="42">
        <v>2</v>
      </c>
      <c r="N66" s="209">
        <v>60000</v>
      </c>
      <c r="O66" s="209">
        <v>60000</v>
      </c>
    </row>
    <row r="67" spans="1:15" ht="32.1" customHeight="1" x14ac:dyDescent="0.25">
      <c r="A67" s="47" t="s">
        <v>30</v>
      </c>
      <c r="B67" s="43"/>
      <c r="C67" s="43" t="s">
        <v>31</v>
      </c>
      <c r="D67" s="44"/>
      <c r="E67" s="44" t="s">
        <v>43</v>
      </c>
      <c r="F67" s="39">
        <v>38119</v>
      </c>
      <c r="G67" s="39">
        <v>43830</v>
      </c>
      <c r="H67" s="45" t="s">
        <v>44</v>
      </c>
      <c r="I67" s="41">
        <v>12500</v>
      </c>
      <c r="J67" s="42" t="s">
        <v>24</v>
      </c>
      <c r="K67" s="42" t="s">
        <v>35</v>
      </c>
      <c r="L67" s="40" t="s">
        <v>113</v>
      </c>
      <c r="M67" s="42">
        <v>4</v>
      </c>
      <c r="N67" s="209">
        <v>979990</v>
      </c>
      <c r="O67" s="209">
        <v>979990</v>
      </c>
    </row>
    <row r="68" spans="1:15" ht="32.1" customHeight="1" x14ac:dyDescent="0.25">
      <c r="A68" s="77" t="s">
        <v>30</v>
      </c>
      <c r="B68" s="78"/>
      <c r="C68" s="49" t="s">
        <v>200</v>
      </c>
      <c r="D68" s="50" t="s">
        <v>21</v>
      </c>
      <c r="E68" s="44" t="s">
        <v>201</v>
      </c>
      <c r="F68" s="39">
        <v>43647</v>
      </c>
      <c r="G68" s="39">
        <v>44012</v>
      </c>
      <c r="H68" s="45" t="s">
        <v>202</v>
      </c>
      <c r="I68" s="46">
        <v>164291</v>
      </c>
      <c r="J68" s="42" t="s">
        <v>24</v>
      </c>
      <c r="K68" s="42" t="s">
        <v>35</v>
      </c>
      <c r="L68" s="40" t="s">
        <v>113</v>
      </c>
      <c r="M68" s="42">
        <v>2</v>
      </c>
      <c r="N68" s="209">
        <v>329291</v>
      </c>
      <c r="O68" s="209">
        <v>825000</v>
      </c>
    </row>
    <row r="69" spans="1:15" ht="32.1" customHeight="1" x14ac:dyDescent="0.25">
      <c r="A69" s="66" t="s">
        <v>240</v>
      </c>
      <c r="B69" s="67"/>
      <c r="C69" s="68" t="s">
        <v>241</v>
      </c>
      <c r="D69" s="69"/>
      <c r="E69" s="70" t="s">
        <v>242</v>
      </c>
      <c r="F69" s="71">
        <v>42856</v>
      </c>
      <c r="G69" s="71">
        <v>43951</v>
      </c>
      <c r="H69" s="72" t="s">
        <v>243</v>
      </c>
      <c r="I69" s="73">
        <v>52000</v>
      </c>
      <c r="J69" s="74" t="s">
        <v>24</v>
      </c>
      <c r="K69" s="74" t="s">
        <v>35</v>
      </c>
      <c r="L69" s="74" t="s">
        <v>113</v>
      </c>
      <c r="M69" s="53">
        <v>4</v>
      </c>
      <c r="N69" s="209">
        <v>52000</v>
      </c>
      <c r="O69" s="209">
        <v>130000</v>
      </c>
    </row>
    <row r="70" spans="1:15" ht="32.1" customHeight="1" x14ac:dyDescent="0.25">
      <c r="A70" s="152" t="s">
        <v>53</v>
      </c>
      <c r="B70" s="159"/>
      <c r="C70" s="35" t="s">
        <v>21</v>
      </c>
      <c r="D70" s="37"/>
      <c r="E70" s="38" t="s">
        <v>54</v>
      </c>
      <c r="F70" s="39">
        <v>43361</v>
      </c>
      <c r="G70" s="39">
        <v>44012</v>
      </c>
      <c r="H70" s="45" t="s">
        <v>55</v>
      </c>
      <c r="I70" s="41">
        <v>93466.666666666701</v>
      </c>
      <c r="J70" s="40" t="s">
        <v>24</v>
      </c>
      <c r="K70" s="40" t="s">
        <v>35</v>
      </c>
      <c r="L70" s="40" t="s">
        <v>113</v>
      </c>
      <c r="M70" s="42">
        <v>1</v>
      </c>
      <c r="N70" s="209">
        <v>550800</v>
      </c>
      <c r="O70" s="209">
        <v>1071600</v>
      </c>
    </row>
    <row r="71" spans="1:15" ht="32.1" customHeight="1" x14ac:dyDescent="0.25">
      <c r="A71" s="77" t="s">
        <v>103</v>
      </c>
      <c r="B71" s="49"/>
      <c r="C71" s="49" t="s">
        <v>100</v>
      </c>
      <c r="D71" s="50" t="s">
        <v>105</v>
      </c>
      <c r="E71" s="44" t="s">
        <v>106</v>
      </c>
      <c r="F71" s="39">
        <v>43252</v>
      </c>
      <c r="G71" s="39">
        <v>43982</v>
      </c>
      <c r="H71" s="45" t="s">
        <v>107</v>
      </c>
      <c r="I71" s="46">
        <v>172155</v>
      </c>
      <c r="J71" s="42" t="s">
        <v>24</v>
      </c>
      <c r="K71" s="42" t="s">
        <v>108</v>
      </c>
      <c r="L71" s="40" t="s">
        <v>113</v>
      </c>
      <c r="M71" s="42">
        <v>2</v>
      </c>
      <c r="N71" s="209">
        <v>722867</v>
      </c>
      <c r="O71" s="209">
        <v>722867</v>
      </c>
    </row>
    <row r="72" spans="1:15" ht="32.1" customHeight="1" x14ac:dyDescent="0.25">
      <c r="A72" s="78" t="s">
        <v>104</v>
      </c>
      <c r="B72" s="77" t="s">
        <v>335</v>
      </c>
      <c r="C72" s="49" t="s">
        <v>100</v>
      </c>
      <c r="D72" s="50" t="s">
        <v>105</v>
      </c>
      <c r="E72" s="44" t="s">
        <v>106</v>
      </c>
      <c r="F72" s="39">
        <v>43252</v>
      </c>
      <c r="G72" s="39">
        <v>43982</v>
      </c>
      <c r="H72" s="45" t="s">
        <v>107</v>
      </c>
      <c r="I72" s="145">
        <v>172155</v>
      </c>
      <c r="J72" s="143" t="s">
        <v>24</v>
      </c>
      <c r="K72" s="143" t="s">
        <v>108</v>
      </c>
      <c r="L72" s="144" t="s">
        <v>113</v>
      </c>
      <c r="M72" s="143">
        <v>2</v>
      </c>
      <c r="N72" s="209">
        <v>722867</v>
      </c>
      <c r="O72" s="209">
        <v>722867</v>
      </c>
    </row>
    <row r="73" spans="1:15" ht="32.1" customHeight="1" x14ac:dyDescent="0.25">
      <c r="A73" s="77" t="s">
        <v>104</v>
      </c>
      <c r="B73" s="78"/>
      <c r="C73" s="49" t="s">
        <v>134</v>
      </c>
      <c r="D73" s="50" t="s">
        <v>135</v>
      </c>
      <c r="E73" s="44" t="s">
        <v>136</v>
      </c>
      <c r="F73" s="39">
        <v>43327</v>
      </c>
      <c r="G73" s="39">
        <v>44057</v>
      </c>
      <c r="H73" s="45" t="s">
        <v>137</v>
      </c>
      <c r="I73" s="46">
        <v>105386</v>
      </c>
      <c r="J73" s="42" t="s">
        <v>24</v>
      </c>
      <c r="K73" s="42" t="s">
        <v>108</v>
      </c>
      <c r="L73" s="40" t="s">
        <v>113</v>
      </c>
      <c r="M73" s="42">
        <v>2</v>
      </c>
      <c r="N73" s="209">
        <v>144291</v>
      </c>
      <c r="O73" s="209">
        <v>388202</v>
      </c>
    </row>
    <row r="74" spans="1:15" ht="32.1" customHeight="1" x14ac:dyDescent="0.25">
      <c r="A74" s="153" t="s">
        <v>117</v>
      </c>
      <c r="B74" s="165"/>
      <c r="C74" s="54" t="s">
        <v>118</v>
      </c>
      <c r="D74" s="61" t="s">
        <v>119</v>
      </c>
      <c r="E74" s="61" t="s">
        <v>120</v>
      </c>
      <c r="F74" s="57">
        <v>42815</v>
      </c>
      <c r="G74" s="57">
        <v>44275</v>
      </c>
      <c r="H74" s="62" t="s">
        <v>121</v>
      </c>
      <c r="I74" s="59">
        <v>138874</v>
      </c>
      <c r="J74" s="60" t="s">
        <v>24</v>
      </c>
      <c r="K74" s="60" t="s">
        <v>108</v>
      </c>
      <c r="L74" s="58" t="s">
        <v>113</v>
      </c>
      <c r="M74" s="60">
        <v>1</v>
      </c>
      <c r="N74" s="209">
        <v>397312</v>
      </c>
      <c r="O74" s="209">
        <v>540504</v>
      </c>
    </row>
    <row r="75" spans="1:15" ht="32.1" customHeight="1" x14ac:dyDescent="0.25">
      <c r="A75" s="77" t="s">
        <v>365</v>
      </c>
      <c r="B75" s="150" t="s">
        <v>359</v>
      </c>
      <c r="C75" s="49" t="s">
        <v>192</v>
      </c>
      <c r="D75" s="50"/>
      <c r="E75" s="44" t="s">
        <v>193</v>
      </c>
      <c r="F75" s="39">
        <v>43678</v>
      </c>
      <c r="G75" s="39">
        <v>44043</v>
      </c>
      <c r="H75" s="45" t="s">
        <v>194</v>
      </c>
      <c r="I75" s="145">
        <v>127377</v>
      </c>
      <c r="J75" s="143" t="s">
        <v>34</v>
      </c>
      <c r="K75" s="143" t="s">
        <v>70</v>
      </c>
      <c r="L75" s="144" t="s">
        <v>113</v>
      </c>
      <c r="M75" s="143">
        <v>1</v>
      </c>
      <c r="N75" s="209">
        <v>254754</v>
      </c>
      <c r="O75" s="209">
        <v>254754</v>
      </c>
    </row>
    <row r="76" spans="1:15" ht="32.1" customHeight="1" x14ac:dyDescent="0.25">
      <c r="A76" s="188" t="s">
        <v>244</v>
      </c>
      <c r="B76" s="188"/>
      <c r="C76" s="175" t="s">
        <v>245</v>
      </c>
      <c r="D76" s="176"/>
      <c r="E76" s="176" t="s">
        <v>246</v>
      </c>
      <c r="F76" s="177">
        <v>42931</v>
      </c>
      <c r="G76" s="177">
        <v>44026</v>
      </c>
      <c r="H76" s="178" t="s">
        <v>247</v>
      </c>
      <c r="I76" s="179">
        <v>107204</v>
      </c>
      <c r="J76" s="180" t="s">
        <v>24</v>
      </c>
      <c r="K76" s="180" t="s">
        <v>70</v>
      </c>
      <c r="L76" s="181" t="s">
        <v>113</v>
      </c>
      <c r="M76" s="180">
        <v>1</v>
      </c>
      <c r="N76" s="209">
        <v>449965</v>
      </c>
      <c r="O76" s="209">
        <v>449965</v>
      </c>
    </row>
    <row r="77" spans="1:15" ht="32.1" customHeight="1" x14ac:dyDescent="0.25">
      <c r="A77" s="221" t="s">
        <v>372</v>
      </c>
      <c r="B77" s="194" t="s">
        <v>337</v>
      </c>
      <c r="C77" s="35" t="s">
        <v>78</v>
      </c>
      <c r="D77" s="37"/>
      <c r="E77" s="38" t="s">
        <v>143</v>
      </c>
      <c r="F77" s="39">
        <v>43282</v>
      </c>
      <c r="G77" s="39">
        <v>44377</v>
      </c>
      <c r="H77" s="40" t="s">
        <v>144</v>
      </c>
      <c r="I77" s="41">
        <v>29625</v>
      </c>
      <c r="J77" s="42"/>
      <c r="K77" s="42" t="s">
        <v>70</v>
      </c>
      <c r="L77" s="40" t="s">
        <v>113</v>
      </c>
      <c r="M77" s="42">
        <v>1</v>
      </c>
      <c r="N77" s="209">
        <v>80014</v>
      </c>
      <c r="O77" s="209">
        <v>137352</v>
      </c>
    </row>
    <row r="78" spans="1:15" ht="32.1" customHeight="1" x14ac:dyDescent="0.25">
      <c r="A78" s="221" t="s">
        <v>372</v>
      </c>
      <c r="B78" s="194" t="s">
        <v>337</v>
      </c>
      <c r="C78" s="49" t="s">
        <v>78</v>
      </c>
      <c r="D78" s="50"/>
      <c r="E78" s="38" t="s">
        <v>143</v>
      </c>
      <c r="F78" s="39">
        <v>43282</v>
      </c>
      <c r="G78" s="39">
        <v>44377</v>
      </c>
      <c r="H78" s="45" t="s">
        <v>145</v>
      </c>
      <c r="I78" s="46">
        <v>59018</v>
      </c>
      <c r="J78" s="42"/>
      <c r="K78" s="42" t="s">
        <v>70</v>
      </c>
      <c r="L78" s="40" t="s">
        <v>113</v>
      </c>
      <c r="M78" s="42">
        <v>1</v>
      </c>
      <c r="N78" s="209">
        <v>223136</v>
      </c>
      <c r="O78" s="209">
        <v>223136</v>
      </c>
    </row>
    <row r="79" spans="1:15" ht="32.1" customHeight="1" x14ac:dyDescent="0.25">
      <c r="A79" s="77" t="s">
        <v>66</v>
      </c>
      <c r="B79" s="78"/>
      <c r="C79" s="49" t="s">
        <v>67</v>
      </c>
      <c r="D79" s="50" t="s">
        <v>68</v>
      </c>
      <c r="E79" s="198" t="s">
        <v>375</v>
      </c>
      <c r="F79" s="39">
        <v>43671</v>
      </c>
      <c r="G79" s="39">
        <v>43951</v>
      </c>
      <c r="H79" s="45" t="s">
        <v>69</v>
      </c>
      <c r="I79" s="46">
        <v>59678.5</v>
      </c>
      <c r="J79" s="42" t="s">
        <v>34</v>
      </c>
      <c r="K79" s="42" t="s">
        <v>70</v>
      </c>
      <c r="L79" s="40" t="s">
        <v>113</v>
      </c>
      <c r="M79" s="42">
        <v>2</v>
      </c>
      <c r="N79" s="209">
        <v>59679</v>
      </c>
      <c r="O79" s="209">
        <v>59679</v>
      </c>
    </row>
    <row r="80" spans="1:15" ht="32.1" customHeight="1" x14ac:dyDescent="0.25">
      <c r="A80" s="151" t="s">
        <v>66</v>
      </c>
      <c r="B80" s="195"/>
      <c r="C80" s="56" t="s">
        <v>109</v>
      </c>
      <c r="D80" s="157" t="s">
        <v>110</v>
      </c>
      <c r="E80" s="158" t="s">
        <v>111</v>
      </c>
      <c r="F80" s="57">
        <v>43252</v>
      </c>
      <c r="G80" s="57">
        <v>43830</v>
      </c>
      <c r="H80" s="58" t="s">
        <v>112</v>
      </c>
      <c r="I80" s="59">
        <v>82612</v>
      </c>
      <c r="J80" s="60" t="s">
        <v>24</v>
      </c>
      <c r="K80" s="60" t="s">
        <v>70</v>
      </c>
      <c r="L80" s="58" t="s">
        <v>113</v>
      </c>
      <c r="M80" s="60">
        <v>2</v>
      </c>
      <c r="N80" s="209">
        <v>164398</v>
      </c>
      <c r="O80" s="209">
        <v>164398</v>
      </c>
    </row>
    <row r="81" spans="1:15" ht="32.1" customHeight="1" x14ac:dyDescent="0.25">
      <c r="A81" s="150" t="s">
        <v>66</v>
      </c>
      <c r="B81" s="49"/>
      <c r="C81" s="35" t="s">
        <v>146</v>
      </c>
      <c r="D81" s="37"/>
      <c r="E81" s="38" t="s">
        <v>147</v>
      </c>
      <c r="F81" s="39">
        <v>43444</v>
      </c>
      <c r="G81" s="39">
        <v>43737</v>
      </c>
      <c r="H81" s="40" t="s">
        <v>148</v>
      </c>
      <c r="I81" s="41">
        <v>24504</v>
      </c>
      <c r="J81" s="42" t="s">
        <v>24</v>
      </c>
      <c r="K81" s="42" t="s">
        <v>70</v>
      </c>
      <c r="L81" s="40" t="s">
        <v>113</v>
      </c>
      <c r="M81" s="42">
        <v>2</v>
      </c>
      <c r="N81" s="209">
        <v>65000</v>
      </c>
      <c r="O81" s="209">
        <v>89992</v>
      </c>
    </row>
    <row r="82" spans="1:15" ht="32.1" customHeight="1" x14ac:dyDescent="0.25">
      <c r="A82" s="150" t="s">
        <v>358</v>
      </c>
      <c r="B82" s="154"/>
      <c r="C82" s="49" t="s">
        <v>192</v>
      </c>
      <c r="D82" s="50"/>
      <c r="E82" s="44" t="s">
        <v>193</v>
      </c>
      <c r="F82" s="39">
        <v>43678</v>
      </c>
      <c r="G82" s="39">
        <v>44043</v>
      </c>
      <c r="H82" s="45" t="s">
        <v>194</v>
      </c>
      <c r="I82" s="46">
        <v>127377</v>
      </c>
      <c r="J82" s="42" t="s">
        <v>34</v>
      </c>
      <c r="K82" s="42" t="s">
        <v>70</v>
      </c>
      <c r="L82" s="40" t="s">
        <v>113</v>
      </c>
      <c r="M82" s="42">
        <v>1</v>
      </c>
      <c r="N82" s="209">
        <v>254754</v>
      </c>
      <c r="O82" s="209">
        <v>254754</v>
      </c>
    </row>
    <row r="83" spans="1:15" ht="32.1" customHeight="1" x14ac:dyDescent="0.25">
      <c r="A83" s="77" t="s">
        <v>114</v>
      </c>
      <c r="B83" s="78"/>
      <c r="C83" s="49" t="s">
        <v>110</v>
      </c>
      <c r="D83" s="50"/>
      <c r="E83" s="44" t="s">
        <v>115</v>
      </c>
      <c r="F83" s="39">
        <v>43119</v>
      </c>
      <c r="G83" s="39">
        <v>44214</v>
      </c>
      <c r="H83" s="45" t="s">
        <v>116</v>
      </c>
      <c r="I83" s="46">
        <v>120420</v>
      </c>
      <c r="J83" s="42" t="s">
        <v>24</v>
      </c>
      <c r="K83" s="42" t="s">
        <v>70</v>
      </c>
      <c r="L83" s="40" t="s">
        <v>113</v>
      </c>
      <c r="M83" s="42">
        <v>1</v>
      </c>
      <c r="N83" s="209">
        <v>205868</v>
      </c>
      <c r="O83" s="209">
        <v>322103</v>
      </c>
    </row>
    <row r="84" spans="1:15" ht="32.1" customHeight="1" x14ac:dyDescent="0.25">
      <c r="A84" s="66" t="s">
        <v>114</v>
      </c>
      <c r="B84" s="67"/>
      <c r="C84" s="68" t="s">
        <v>211</v>
      </c>
      <c r="D84" s="69"/>
      <c r="E84" s="70" t="s">
        <v>212</v>
      </c>
      <c r="F84" s="71">
        <v>43235</v>
      </c>
      <c r="G84" s="71">
        <v>43844</v>
      </c>
      <c r="H84" s="72" t="s">
        <v>213</v>
      </c>
      <c r="I84" s="73">
        <v>22219</v>
      </c>
      <c r="J84" s="74" t="s">
        <v>24</v>
      </c>
      <c r="K84" s="74" t="s">
        <v>70</v>
      </c>
      <c r="L84" s="74" t="s">
        <v>113</v>
      </c>
      <c r="M84" s="53">
        <v>1</v>
      </c>
      <c r="N84" s="209">
        <v>43800</v>
      </c>
      <c r="O84" s="209">
        <v>43800</v>
      </c>
    </row>
    <row r="85" spans="1:15" ht="32.1" customHeight="1" x14ac:dyDescent="0.25">
      <c r="A85" s="152" t="s">
        <v>99</v>
      </c>
      <c r="B85" s="159"/>
      <c r="C85" s="35" t="s">
        <v>100</v>
      </c>
      <c r="D85" s="37" t="s">
        <v>78</v>
      </c>
      <c r="E85" s="38" t="s">
        <v>101</v>
      </c>
      <c r="F85" s="39">
        <v>42644</v>
      </c>
      <c r="G85" s="39">
        <v>43738</v>
      </c>
      <c r="H85" s="40" t="s">
        <v>102</v>
      </c>
      <c r="I85" s="41">
        <v>3251</v>
      </c>
      <c r="J85" s="40" t="s">
        <v>24</v>
      </c>
      <c r="K85" s="40" t="s">
        <v>70</v>
      </c>
      <c r="L85" s="40" t="s">
        <v>113</v>
      </c>
      <c r="M85" s="42">
        <v>2</v>
      </c>
      <c r="N85" s="209">
        <v>177246</v>
      </c>
      <c r="O85" s="209">
        <v>177246</v>
      </c>
    </row>
    <row r="86" spans="1:15" ht="32.1" customHeight="1" x14ac:dyDescent="0.25">
      <c r="A86" s="151" t="s">
        <v>99</v>
      </c>
      <c r="B86" s="155"/>
      <c r="C86" s="55" t="s">
        <v>100</v>
      </c>
      <c r="D86" s="75" t="s">
        <v>78</v>
      </c>
      <c r="E86" s="61" t="s">
        <v>234</v>
      </c>
      <c r="F86" s="57">
        <v>42644</v>
      </c>
      <c r="G86" s="57">
        <v>43738</v>
      </c>
      <c r="H86" s="62" t="s">
        <v>235</v>
      </c>
      <c r="I86" s="76">
        <v>7500</v>
      </c>
      <c r="J86" s="60" t="s">
        <v>34</v>
      </c>
      <c r="K86" s="60" t="s">
        <v>70</v>
      </c>
      <c r="L86" s="58" t="s">
        <v>113</v>
      </c>
      <c r="M86" s="60">
        <v>2</v>
      </c>
      <c r="N86" s="209">
        <v>13735</v>
      </c>
      <c r="O86" s="209">
        <v>13735</v>
      </c>
    </row>
    <row r="87" spans="1:15" ht="32.1" customHeight="1" x14ac:dyDescent="0.25">
      <c r="A87" s="43" t="s">
        <v>142</v>
      </c>
      <c r="B87" s="146"/>
      <c r="C87" s="35" t="s">
        <v>78</v>
      </c>
      <c r="D87" s="37"/>
      <c r="E87" s="38" t="s">
        <v>143</v>
      </c>
      <c r="F87" s="39">
        <v>43282</v>
      </c>
      <c r="G87" s="39">
        <v>44377</v>
      </c>
      <c r="H87" s="40" t="s">
        <v>144</v>
      </c>
      <c r="I87" s="41">
        <v>29625</v>
      </c>
      <c r="J87" s="42"/>
      <c r="K87" s="42" t="s">
        <v>70</v>
      </c>
      <c r="L87" s="40" t="s">
        <v>113</v>
      </c>
      <c r="M87" s="42">
        <v>1</v>
      </c>
      <c r="N87" s="209">
        <v>80014</v>
      </c>
      <c r="O87" s="209">
        <v>137352</v>
      </c>
    </row>
    <row r="88" spans="1:15" ht="32.1" customHeight="1" x14ac:dyDescent="0.25">
      <c r="A88" s="150" t="s">
        <v>142</v>
      </c>
      <c r="B88" s="154"/>
      <c r="C88" s="49" t="s">
        <v>78</v>
      </c>
      <c r="D88" s="50"/>
      <c r="E88" s="38" t="s">
        <v>143</v>
      </c>
      <c r="F88" s="39">
        <v>43282</v>
      </c>
      <c r="G88" s="39">
        <v>44377</v>
      </c>
      <c r="H88" s="45" t="s">
        <v>145</v>
      </c>
      <c r="I88" s="46">
        <v>59018</v>
      </c>
      <c r="J88" s="42"/>
      <c r="K88" s="42" t="s">
        <v>70</v>
      </c>
      <c r="L88" s="40" t="s">
        <v>113</v>
      </c>
      <c r="M88" s="42">
        <v>1</v>
      </c>
      <c r="N88" s="209">
        <v>223136</v>
      </c>
      <c r="O88" s="209">
        <v>223136</v>
      </c>
    </row>
    <row r="89" spans="1:15" ht="32.1" customHeight="1" x14ac:dyDescent="0.25">
      <c r="A89" s="66" t="s">
        <v>332</v>
      </c>
      <c r="B89" s="164" t="s">
        <v>333</v>
      </c>
      <c r="C89" s="35" t="s">
        <v>21</v>
      </c>
      <c r="D89" s="37"/>
      <c r="E89" s="38" t="s">
        <v>54</v>
      </c>
      <c r="F89" s="39">
        <v>43361</v>
      </c>
      <c r="G89" s="39">
        <v>44012</v>
      </c>
      <c r="H89" s="45" t="s">
        <v>55</v>
      </c>
      <c r="I89" s="73">
        <v>93466.666666666672</v>
      </c>
      <c r="J89" s="40" t="s">
        <v>24</v>
      </c>
      <c r="K89" s="144" t="s">
        <v>328</v>
      </c>
      <c r="L89" s="144" t="s">
        <v>113</v>
      </c>
      <c r="M89" s="42">
        <v>1</v>
      </c>
      <c r="N89" s="220">
        <v>550800</v>
      </c>
      <c r="O89" s="220">
        <v>1071600</v>
      </c>
    </row>
    <row r="90" spans="1:15" ht="12.75" customHeight="1" x14ac:dyDescent="0.25">
      <c r="A90" s="79"/>
      <c r="B90" s="80"/>
      <c r="C90" s="79"/>
      <c r="D90" s="79"/>
      <c r="E90" s="79"/>
      <c r="F90" s="81"/>
      <c r="G90" s="81"/>
      <c r="H90" s="82"/>
      <c r="I90" s="83"/>
      <c r="J90" s="82"/>
      <c r="K90" s="79"/>
      <c r="L90" s="79"/>
    </row>
    <row r="91" spans="1:15" ht="12.75" customHeight="1" x14ac:dyDescent="0.25">
      <c r="A91" s="85" t="s">
        <v>254</v>
      </c>
      <c r="B91" s="86"/>
      <c r="C91" s="85"/>
      <c r="D91" s="85"/>
      <c r="E91" s="85"/>
      <c r="F91" s="81"/>
      <c r="G91" s="81"/>
      <c r="H91" s="82"/>
      <c r="I91" s="83"/>
      <c r="J91" s="82"/>
      <c r="K91" s="79"/>
      <c r="L91" s="79"/>
    </row>
    <row r="92" spans="1:15" ht="6" customHeight="1" x14ac:dyDescent="0.25">
      <c r="A92" s="85"/>
      <c r="B92" s="86"/>
      <c r="C92" s="85"/>
      <c r="D92" s="85"/>
      <c r="E92" s="85"/>
      <c r="F92" s="81"/>
      <c r="G92" s="81"/>
      <c r="H92" s="82"/>
      <c r="I92" s="83"/>
      <c r="J92" s="82"/>
      <c r="K92" s="79"/>
      <c r="L92" s="79"/>
    </row>
    <row r="93" spans="1:15" ht="12.75" customHeight="1" x14ac:dyDescent="0.25">
      <c r="A93" s="85" t="s">
        <v>255</v>
      </c>
      <c r="B93" s="86"/>
      <c r="C93" s="85"/>
      <c r="D93" s="85"/>
      <c r="E93" s="85"/>
      <c r="F93" s="81"/>
      <c r="G93" s="81"/>
      <c r="H93" s="82"/>
      <c r="I93" s="83"/>
      <c r="J93" s="82"/>
      <c r="K93" s="79"/>
      <c r="L93" s="79"/>
    </row>
    <row r="94" spans="1:15" ht="5.25" customHeight="1" x14ac:dyDescent="0.25">
      <c r="A94" s="85"/>
      <c r="B94" s="86"/>
      <c r="C94" s="85"/>
      <c r="D94" s="85"/>
      <c r="E94" s="85"/>
      <c r="F94" s="81"/>
      <c r="G94" s="81"/>
      <c r="H94" s="82"/>
      <c r="I94" s="83"/>
      <c r="J94" s="82"/>
      <c r="K94" s="79"/>
      <c r="L94" s="79"/>
      <c r="M94"/>
    </row>
    <row r="95" spans="1:15" ht="12.75" customHeight="1" x14ac:dyDescent="0.25">
      <c r="A95" s="85" t="s">
        <v>256</v>
      </c>
      <c r="B95" s="86"/>
      <c r="C95" s="85" t="s">
        <v>257</v>
      </c>
      <c r="D95" s="85"/>
      <c r="E95" s="85"/>
      <c r="F95" s="81"/>
      <c r="G95" s="81"/>
      <c r="H95" s="82"/>
      <c r="I95" s="83"/>
      <c r="J95" s="82"/>
      <c r="K95" s="79"/>
      <c r="L95" s="79"/>
    </row>
    <row r="96" spans="1:15" ht="12.75" customHeight="1" x14ac:dyDescent="0.25">
      <c r="A96" s="85"/>
      <c r="B96" s="86"/>
      <c r="C96" s="85" t="s">
        <v>258</v>
      </c>
      <c r="D96" s="85"/>
      <c r="E96" s="85"/>
      <c r="F96" s="81"/>
      <c r="G96" s="81"/>
      <c r="H96" s="82"/>
      <c r="I96" s="83"/>
      <c r="J96" s="82"/>
      <c r="K96" s="79"/>
      <c r="L96" s="79"/>
    </row>
    <row r="97" spans="1:12" ht="12.75" customHeight="1" x14ac:dyDescent="0.25">
      <c r="A97" s="85"/>
      <c r="B97" s="86"/>
      <c r="C97" s="85" t="s">
        <v>259</v>
      </c>
      <c r="D97" s="85"/>
      <c r="E97" s="85"/>
      <c r="F97" s="81"/>
      <c r="G97" s="81"/>
      <c r="H97" s="82"/>
      <c r="I97" s="83"/>
      <c r="J97" s="82"/>
      <c r="K97" s="79"/>
      <c r="L97" s="79"/>
    </row>
    <row r="98" spans="1:12" ht="12.75" customHeight="1" x14ac:dyDescent="0.25">
      <c r="A98" s="85"/>
      <c r="B98" s="86"/>
      <c r="C98" s="85" t="s">
        <v>260</v>
      </c>
      <c r="D98" s="85"/>
      <c r="E98" s="85"/>
      <c r="F98" s="81"/>
      <c r="G98" s="81"/>
      <c r="H98" s="82"/>
      <c r="I98" s="83"/>
      <c r="J98" s="82"/>
      <c r="K98" s="79"/>
      <c r="L98" s="79"/>
    </row>
    <row r="99" spans="1:12" ht="5.25" customHeight="1" x14ac:dyDescent="0.25">
      <c r="A99" s="85"/>
      <c r="B99" s="86"/>
      <c r="C99" s="85"/>
      <c r="D99" s="85"/>
      <c r="E99" s="85"/>
      <c r="F99" s="81"/>
      <c r="G99" s="81"/>
      <c r="H99" s="82"/>
      <c r="I99" s="83"/>
      <c r="J99" s="82"/>
      <c r="K99" s="79"/>
      <c r="L99" s="79"/>
    </row>
    <row r="100" spans="1:12" ht="12.75" customHeight="1" x14ac:dyDescent="0.25">
      <c r="A100" s="85" t="s">
        <v>261</v>
      </c>
      <c r="B100" s="86"/>
      <c r="C100" s="85"/>
      <c r="D100" s="85"/>
      <c r="E100" s="85"/>
      <c r="F100" s="81"/>
      <c r="G100" s="81"/>
      <c r="H100" s="82"/>
      <c r="I100" s="83"/>
      <c r="J100" s="82"/>
      <c r="K100" s="79"/>
      <c r="L100" s="79"/>
    </row>
    <row r="101" spans="1:12" ht="5.25" customHeight="1" x14ac:dyDescent="0.25">
      <c r="A101" s="87"/>
      <c r="B101" s="87"/>
      <c r="C101" s="87"/>
      <c r="D101" s="87"/>
      <c r="E101" s="87"/>
      <c r="F101" s="88"/>
      <c r="G101" s="88"/>
      <c r="H101" s="88"/>
      <c r="I101" s="88"/>
      <c r="J101" s="88"/>
      <c r="K101" s="88"/>
      <c r="L101" s="88"/>
    </row>
    <row r="102" spans="1:12" ht="12.75" customHeight="1" x14ac:dyDescent="0.25">
      <c r="A102" s="89" t="s">
        <v>262</v>
      </c>
      <c r="B102" s="89"/>
      <c r="C102" s="89"/>
      <c r="D102" s="89"/>
      <c r="E102" s="90"/>
      <c r="F102" s="91"/>
      <c r="G102" s="91"/>
      <c r="H102" s="91"/>
      <c r="I102" s="92"/>
      <c r="J102" s="91"/>
      <c r="K102" s="93"/>
      <c r="L102" s="93"/>
    </row>
    <row r="103" spans="1:12" ht="12.75" customHeight="1" x14ac:dyDescent="0.25">
      <c r="A103" s="94"/>
      <c r="B103" s="94"/>
      <c r="C103" s="94"/>
      <c r="D103" s="94"/>
      <c r="E103" s="94"/>
      <c r="F103" s="91"/>
      <c r="G103" s="91"/>
      <c r="H103" s="91"/>
      <c r="I103" s="92"/>
      <c r="J103" s="91"/>
      <c r="K103" s="93"/>
      <c r="L103" s="93"/>
    </row>
    <row r="104" spans="1:12" ht="12.75" customHeight="1" x14ac:dyDescent="0.25">
      <c r="A104" s="95"/>
      <c r="B104" s="95"/>
      <c r="C104" s="95"/>
      <c r="D104" s="95"/>
      <c r="E104" s="95"/>
      <c r="F104" s="91"/>
      <c r="G104" s="91"/>
      <c r="H104" s="91"/>
      <c r="I104" s="96"/>
      <c r="J104" s="91"/>
      <c r="K104" s="91"/>
      <c r="L104" s="91"/>
    </row>
    <row r="105" spans="1:12" ht="12.75" customHeight="1" x14ac:dyDescent="0.25">
      <c r="A105" s="91"/>
      <c r="B105" s="91"/>
      <c r="C105" s="91"/>
      <c r="D105" s="91"/>
      <c r="E105" s="91"/>
      <c r="F105" s="91"/>
      <c r="G105" s="91"/>
      <c r="H105" s="91"/>
      <c r="I105" s="96"/>
      <c r="J105" s="91"/>
      <c r="K105" s="91"/>
      <c r="L105" s="91"/>
    </row>
    <row r="106" spans="1:12" ht="12.75" customHeight="1" x14ac:dyDescent="0.25">
      <c r="A106" s="91"/>
      <c r="B106" s="91"/>
      <c r="C106" s="91"/>
      <c r="D106" s="91"/>
      <c r="E106" s="91"/>
      <c r="F106" s="91"/>
      <c r="G106" s="91"/>
      <c r="H106" s="91"/>
      <c r="I106" s="96"/>
      <c r="J106" s="91"/>
      <c r="K106" s="91"/>
      <c r="L106" s="91"/>
    </row>
    <row r="107" spans="1:12" ht="12.75" customHeight="1" x14ac:dyDescent="0.25">
      <c r="A107" s="93"/>
      <c r="B107" s="93"/>
      <c r="C107" s="93"/>
      <c r="D107" s="93"/>
      <c r="E107" s="93"/>
      <c r="F107" s="97"/>
      <c r="G107" s="97"/>
      <c r="H107" s="91"/>
      <c r="I107" s="92"/>
      <c r="J107" s="91"/>
      <c r="K107" s="93"/>
      <c r="L107" s="93"/>
    </row>
    <row r="108" spans="1:12" ht="12.75" customHeight="1" x14ac:dyDescent="0.25">
      <c r="A108" s="93"/>
      <c r="B108" s="93"/>
      <c r="C108" s="93"/>
      <c r="D108" s="93"/>
      <c r="E108" s="93"/>
      <c r="F108" s="97"/>
      <c r="G108" s="97"/>
      <c r="H108" s="91"/>
      <c r="I108" s="92"/>
      <c r="J108" s="91"/>
      <c r="K108" s="93"/>
      <c r="L108" s="93"/>
    </row>
    <row r="109" spans="1:12" ht="12.75" customHeight="1" x14ac:dyDescent="0.25">
      <c r="A109" s="93"/>
      <c r="B109" s="93"/>
      <c r="C109" s="93"/>
      <c r="D109" s="93"/>
      <c r="E109" s="93"/>
      <c r="F109" s="97"/>
      <c r="G109" s="97"/>
      <c r="H109" s="91"/>
      <c r="I109" s="92"/>
      <c r="J109" s="91"/>
      <c r="K109" s="93"/>
      <c r="L109" s="93"/>
    </row>
    <row r="110" spans="1:12" ht="12.75" customHeight="1" x14ac:dyDescent="0.25">
      <c r="A110" s="93"/>
      <c r="B110" s="93"/>
      <c r="C110" s="93"/>
      <c r="D110" s="93"/>
      <c r="E110" s="93"/>
      <c r="F110" s="97"/>
      <c r="G110" s="97"/>
      <c r="H110" s="91"/>
      <c r="I110" s="92"/>
      <c r="J110" s="91"/>
      <c r="K110" s="93"/>
      <c r="L110" s="93"/>
    </row>
    <row r="111" spans="1:12" ht="12.75" customHeight="1" x14ac:dyDescent="0.25">
      <c r="A111" s="93"/>
      <c r="B111" s="93"/>
      <c r="C111" s="93"/>
      <c r="D111" s="93"/>
      <c r="E111" s="93"/>
      <c r="F111" s="97"/>
      <c r="G111" s="97"/>
      <c r="H111" s="91"/>
      <c r="I111" s="92"/>
      <c r="J111" s="91"/>
      <c r="K111" s="93"/>
      <c r="L111" s="93"/>
    </row>
    <row r="112" spans="1:12" ht="12.75" customHeight="1" x14ac:dyDescent="0.25">
      <c r="A112" s="93"/>
      <c r="B112" s="93"/>
      <c r="C112" s="93"/>
      <c r="D112" s="93"/>
      <c r="E112" s="93"/>
      <c r="F112" s="97"/>
      <c r="G112" s="97"/>
      <c r="H112" s="91"/>
      <c r="I112" s="92"/>
      <c r="J112" s="91"/>
      <c r="K112" s="93"/>
      <c r="L112" s="93"/>
    </row>
    <row r="113" spans="1:12" ht="12.75" customHeight="1" x14ac:dyDescent="0.25">
      <c r="A113" s="93"/>
      <c r="B113" s="93"/>
      <c r="C113" s="93"/>
      <c r="D113" s="93"/>
      <c r="E113" s="93"/>
      <c r="F113" s="97"/>
      <c r="G113" s="97"/>
      <c r="H113" s="91"/>
      <c r="I113" s="92"/>
      <c r="J113" s="91"/>
      <c r="K113" s="93"/>
      <c r="L113" s="93"/>
    </row>
    <row r="114" spans="1:12" ht="12.75" customHeight="1" x14ac:dyDescent="0.25">
      <c r="A114" s="93"/>
      <c r="B114" s="93"/>
      <c r="C114" s="93"/>
      <c r="D114" s="93"/>
      <c r="E114" s="93"/>
      <c r="F114" s="97"/>
      <c r="G114" s="97"/>
      <c r="H114" s="91"/>
      <c r="I114" s="92"/>
      <c r="J114" s="91"/>
      <c r="K114" s="93"/>
      <c r="L114" s="93"/>
    </row>
    <row r="115" spans="1:12" ht="12.75" customHeight="1" x14ac:dyDescent="0.25">
      <c r="A115" s="93"/>
      <c r="B115" s="93"/>
      <c r="C115" s="93"/>
      <c r="D115" s="93"/>
      <c r="E115" s="93"/>
      <c r="F115" s="81"/>
      <c r="G115" s="81"/>
      <c r="H115" s="91"/>
      <c r="I115" s="92"/>
      <c r="J115" s="91"/>
      <c r="K115" s="93"/>
      <c r="L115" s="93"/>
    </row>
    <row r="116" spans="1:12" ht="12.75" customHeight="1" x14ac:dyDescent="0.25">
      <c r="A116" s="93"/>
      <c r="B116" s="93"/>
      <c r="C116" s="93"/>
      <c r="D116" s="93"/>
      <c r="E116" s="93"/>
      <c r="F116" s="81"/>
      <c r="G116" s="81"/>
      <c r="H116" s="91"/>
      <c r="I116" s="92"/>
      <c r="J116" s="91"/>
      <c r="K116" s="93"/>
      <c r="L116" s="93"/>
    </row>
    <row r="117" spans="1:12" ht="12.75" customHeight="1" x14ac:dyDescent="0.25">
      <c r="A117" s="93"/>
      <c r="B117" s="93"/>
      <c r="C117" s="93"/>
      <c r="D117" s="93"/>
      <c r="E117" s="93"/>
      <c r="F117" s="81"/>
      <c r="G117" s="81"/>
      <c r="H117" s="98"/>
      <c r="I117" s="92"/>
      <c r="J117" s="91"/>
      <c r="K117" s="93"/>
      <c r="L117" s="93"/>
    </row>
    <row r="118" spans="1:12" ht="12.75" customHeight="1" x14ac:dyDescent="0.25">
      <c r="A118" s="93"/>
      <c r="B118" s="93"/>
      <c r="C118" s="93"/>
      <c r="D118" s="93"/>
      <c r="E118" s="93"/>
      <c r="F118" s="81"/>
      <c r="G118" s="81"/>
      <c r="H118" s="98"/>
      <c r="I118" s="92"/>
      <c r="J118" s="91"/>
      <c r="K118" s="93"/>
      <c r="L118" s="93"/>
    </row>
    <row r="119" spans="1:12" ht="12.75" customHeight="1" x14ac:dyDescent="0.25">
      <c r="A119" s="93"/>
      <c r="B119" s="93"/>
      <c r="C119" s="93"/>
      <c r="D119" s="93"/>
      <c r="E119" s="93"/>
      <c r="F119" s="81"/>
      <c r="G119" s="81"/>
      <c r="H119" s="98"/>
      <c r="I119" s="92"/>
      <c r="J119" s="91"/>
      <c r="K119" s="93"/>
      <c r="L119" s="93"/>
    </row>
    <row r="120" spans="1:12" ht="12.75" customHeight="1" x14ac:dyDescent="0.25">
      <c r="A120" s="93"/>
      <c r="B120" s="93"/>
      <c r="C120" s="93"/>
      <c r="D120" s="93"/>
      <c r="E120" s="93"/>
      <c r="F120" s="81"/>
      <c r="G120" s="81"/>
      <c r="H120" s="98"/>
      <c r="I120" s="92"/>
      <c r="J120" s="91"/>
      <c r="K120" s="93"/>
      <c r="L120" s="93"/>
    </row>
    <row r="121" spans="1:12" ht="12.75" customHeight="1" x14ac:dyDescent="0.25">
      <c r="A121" s="93"/>
      <c r="B121" s="93"/>
      <c r="C121" s="93"/>
      <c r="D121" s="93"/>
      <c r="E121" s="93"/>
      <c r="F121" s="81"/>
      <c r="G121" s="81"/>
      <c r="H121" s="98"/>
      <c r="I121" s="92"/>
      <c r="J121" s="91"/>
      <c r="K121" s="93"/>
      <c r="L121" s="93"/>
    </row>
    <row r="122" spans="1:12" ht="12.75" customHeight="1" x14ac:dyDescent="0.25">
      <c r="A122" s="93"/>
      <c r="B122" s="93"/>
      <c r="C122" s="93"/>
      <c r="D122" s="93"/>
      <c r="E122" s="93"/>
      <c r="F122" s="81"/>
      <c r="G122" s="81"/>
      <c r="H122" s="98"/>
      <c r="I122" s="92"/>
      <c r="J122" s="91"/>
      <c r="K122" s="93"/>
      <c r="L122" s="93"/>
    </row>
    <row r="123" spans="1:12" ht="12.75" customHeight="1" x14ac:dyDescent="0.25">
      <c r="A123" s="93"/>
      <c r="B123" s="93"/>
      <c r="C123" s="93"/>
      <c r="D123" s="93"/>
      <c r="E123" s="88"/>
      <c r="F123" s="99"/>
      <c r="G123" s="99"/>
      <c r="H123" s="88"/>
      <c r="I123" s="88"/>
      <c r="J123" s="88"/>
      <c r="K123" s="88"/>
      <c r="L123" s="88"/>
    </row>
    <row r="124" spans="1:12" ht="12.75" customHeight="1" x14ac:dyDescent="0.25">
      <c r="A124" s="93"/>
      <c r="B124" s="93"/>
      <c r="C124" s="93"/>
      <c r="D124" s="93"/>
      <c r="E124" s="88"/>
      <c r="F124" s="99"/>
      <c r="G124" s="99"/>
      <c r="H124" s="88"/>
      <c r="I124" s="88"/>
      <c r="J124" s="88"/>
      <c r="K124" s="88"/>
      <c r="L124" s="88"/>
    </row>
    <row r="125" spans="1:12" ht="12.75" customHeight="1" x14ac:dyDescent="0.25">
      <c r="A125" s="93"/>
      <c r="B125" s="93"/>
      <c r="C125" s="93"/>
      <c r="D125" s="93"/>
      <c r="E125" s="88"/>
      <c r="F125" s="99"/>
      <c r="G125" s="99"/>
      <c r="H125" s="88"/>
      <c r="I125" s="88"/>
      <c r="J125" s="88"/>
      <c r="K125" s="88"/>
      <c r="L125" s="88"/>
    </row>
    <row r="126" spans="1:12" ht="12.75" customHeight="1" x14ac:dyDescent="0.25">
      <c r="A126" s="93"/>
      <c r="B126" s="93"/>
      <c r="C126" s="93"/>
      <c r="D126" s="93"/>
      <c r="E126" s="93"/>
      <c r="F126" s="81"/>
      <c r="G126" s="81"/>
      <c r="H126" s="98"/>
      <c r="I126" s="92"/>
      <c r="J126" s="91"/>
      <c r="K126" s="93"/>
      <c r="L126" s="93"/>
    </row>
    <row r="127" spans="1:12" ht="12.75" customHeight="1" x14ac:dyDescent="0.25">
      <c r="A127" s="93"/>
      <c r="B127" s="93"/>
      <c r="C127" s="93"/>
      <c r="D127" s="93"/>
      <c r="E127" s="93"/>
      <c r="F127" s="81"/>
      <c r="G127" s="81"/>
      <c r="H127" s="98"/>
      <c r="I127" s="92"/>
      <c r="J127" s="91"/>
      <c r="K127" s="93"/>
      <c r="L127" s="93"/>
    </row>
    <row r="128" spans="1:12" ht="12.75" customHeight="1" x14ac:dyDescent="0.25">
      <c r="A128" s="93"/>
      <c r="B128" s="93"/>
      <c r="C128" s="93"/>
      <c r="D128" s="93"/>
      <c r="E128" s="93"/>
      <c r="F128" s="81"/>
      <c r="G128" s="81"/>
      <c r="H128" s="98"/>
      <c r="I128" s="92"/>
      <c r="J128" s="91"/>
      <c r="K128" s="93"/>
      <c r="L128" s="93"/>
    </row>
    <row r="129" spans="1:12" ht="12.75" customHeight="1" x14ac:dyDescent="0.25">
      <c r="A129" s="93"/>
      <c r="B129" s="93"/>
      <c r="C129" s="93"/>
      <c r="D129" s="93"/>
      <c r="E129" s="93"/>
      <c r="F129" s="81"/>
      <c r="G129" s="81"/>
      <c r="H129" s="98"/>
      <c r="I129" s="92"/>
      <c r="J129" s="91"/>
      <c r="K129" s="93"/>
      <c r="L129" s="93"/>
    </row>
  </sheetData>
  <mergeCells count="6">
    <mergeCell ref="E3:E4"/>
    <mergeCell ref="G3:H3"/>
    <mergeCell ref="G4:H4"/>
    <mergeCell ref="G5:H5"/>
    <mergeCell ref="A7:B7"/>
    <mergeCell ref="D7:E7"/>
  </mergeCells>
  <phoneticPr fontId="22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opLeftCell="C1" zoomScaleNormal="100" workbookViewId="0">
      <selection activeCell="L5" sqref="L5"/>
    </sheetView>
  </sheetViews>
  <sheetFormatPr defaultRowHeight="15" x14ac:dyDescent="0.25"/>
  <cols>
    <col min="1" max="1" width="24" style="135" customWidth="1"/>
    <col min="2" max="2" width="20.42578125" style="135" customWidth="1"/>
    <col min="3" max="3" width="33.140625" style="135" customWidth="1"/>
    <col min="4" max="4" width="25" style="135" customWidth="1"/>
    <col min="5" max="5" width="45" style="135" customWidth="1"/>
    <col min="6" max="6" width="17.28515625" customWidth="1"/>
    <col min="7" max="7" width="14.42578125" customWidth="1"/>
    <col min="8" max="8" width="11.85546875" bestFit="1" customWidth="1"/>
    <col min="9" max="9" width="8" customWidth="1"/>
    <col min="10" max="10" width="9.7109375" customWidth="1"/>
    <col min="11" max="11" width="24.85546875" customWidth="1"/>
    <col min="12" max="13" width="9.140625" customWidth="1"/>
  </cols>
  <sheetData>
    <row r="1" spans="1:11" s="114" customFormat="1" ht="32.1" customHeight="1" x14ac:dyDescent="0.25">
      <c r="A1" s="120"/>
      <c r="B1" s="121"/>
      <c r="C1" s="121"/>
      <c r="D1" s="121"/>
      <c r="E1" s="122" t="s">
        <v>263</v>
      </c>
      <c r="F1" s="112"/>
      <c r="G1" s="112"/>
      <c r="H1" s="113"/>
      <c r="I1" s="111"/>
      <c r="J1" s="111"/>
      <c r="K1" s="111"/>
    </row>
    <row r="2" spans="1:11" s="114" customFormat="1" ht="32.1" customHeight="1" x14ac:dyDescent="0.25">
      <c r="A2" s="123"/>
      <c r="B2" s="120"/>
      <c r="C2" s="120"/>
      <c r="D2" s="120"/>
      <c r="E2" s="124" t="s">
        <v>264</v>
      </c>
      <c r="F2" s="115"/>
      <c r="G2" s="104"/>
      <c r="H2" s="105"/>
      <c r="I2" s="106"/>
      <c r="J2" s="106"/>
      <c r="K2" s="107"/>
    </row>
    <row r="3" spans="1:11" s="114" customFormat="1" ht="32.1" customHeight="1" x14ac:dyDescent="0.25">
      <c r="A3" s="125"/>
      <c r="B3" s="125"/>
      <c r="C3" s="125"/>
      <c r="D3" s="125"/>
      <c r="E3" s="125"/>
      <c r="F3" s="117"/>
      <c r="G3" s="118"/>
      <c r="H3" s="119"/>
      <c r="I3" s="116"/>
      <c r="J3" s="106"/>
      <c r="K3" s="107"/>
    </row>
    <row r="4" spans="1:11" s="114" customFormat="1" ht="32.1" customHeight="1" x14ac:dyDescent="0.25">
      <c r="A4" s="217" t="s">
        <v>265</v>
      </c>
      <c r="B4" s="217"/>
      <c r="C4" s="126">
        <v>22</v>
      </c>
      <c r="D4" s="218">
        <v>10100587</v>
      </c>
      <c r="E4" s="219"/>
      <c r="F4" s="104"/>
      <c r="G4" s="104"/>
      <c r="H4" s="105"/>
      <c r="I4" s="106"/>
      <c r="J4" s="106"/>
      <c r="K4" s="107"/>
    </row>
    <row r="5" spans="1:11" s="114" customFormat="1" ht="32.1" customHeight="1" x14ac:dyDescent="0.25">
      <c r="A5" s="136" t="s">
        <v>6</v>
      </c>
      <c r="B5" s="108" t="s">
        <v>7</v>
      </c>
      <c r="C5" s="108" t="s">
        <v>8</v>
      </c>
      <c r="D5" s="109" t="s">
        <v>9</v>
      </c>
      <c r="E5" s="109" t="s">
        <v>10</v>
      </c>
      <c r="F5" s="138" t="s">
        <v>11</v>
      </c>
      <c r="G5" s="138" t="s">
        <v>12</v>
      </c>
      <c r="H5" s="139" t="s">
        <v>266</v>
      </c>
      <c r="I5" s="140" t="s">
        <v>16</v>
      </c>
      <c r="J5" s="140" t="s">
        <v>17</v>
      </c>
      <c r="K5" s="140" t="s">
        <v>267</v>
      </c>
    </row>
    <row r="6" spans="1:11" s="114" customFormat="1" ht="32.1" customHeight="1" x14ac:dyDescent="0.25">
      <c r="A6" s="137" t="s">
        <v>297</v>
      </c>
      <c r="B6" s="110"/>
      <c r="C6" s="110" t="s">
        <v>298</v>
      </c>
      <c r="D6" s="110"/>
      <c r="E6" s="110" t="s">
        <v>299</v>
      </c>
      <c r="F6" s="127">
        <v>43709</v>
      </c>
      <c r="G6" s="127">
        <v>44228</v>
      </c>
      <c r="H6" s="128">
        <v>60513</v>
      </c>
      <c r="I6" s="129" t="s">
        <v>88</v>
      </c>
      <c r="J6" s="129" t="s">
        <v>42</v>
      </c>
      <c r="K6" s="132">
        <v>19080389</v>
      </c>
    </row>
    <row r="7" spans="1:11" s="114" customFormat="1" ht="32.1" customHeight="1" x14ac:dyDescent="0.25">
      <c r="A7" s="137" t="s">
        <v>316</v>
      </c>
      <c r="B7" s="137"/>
      <c r="C7" s="110" t="s">
        <v>317</v>
      </c>
      <c r="D7" s="110"/>
      <c r="E7" s="110" t="s">
        <v>318</v>
      </c>
      <c r="F7" s="127">
        <v>43709</v>
      </c>
      <c r="G7" s="127">
        <v>44196</v>
      </c>
      <c r="H7" s="128">
        <v>70000</v>
      </c>
      <c r="I7" s="129" t="s">
        <v>88</v>
      </c>
      <c r="J7" s="129" t="s">
        <v>42</v>
      </c>
      <c r="K7" s="130" t="s">
        <v>319</v>
      </c>
    </row>
    <row r="8" spans="1:11" s="114" customFormat="1" ht="32.1" customHeight="1" x14ac:dyDescent="0.25">
      <c r="A8" s="137" t="s">
        <v>129</v>
      </c>
      <c r="B8" s="137"/>
      <c r="C8" s="110" t="s">
        <v>314</v>
      </c>
      <c r="D8" s="110"/>
      <c r="E8" s="110" t="s">
        <v>315</v>
      </c>
      <c r="F8" s="127">
        <v>43831</v>
      </c>
      <c r="G8" s="127">
        <v>44926</v>
      </c>
      <c r="H8" s="134">
        <v>225000</v>
      </c>
      <c r="I8" s="129" t="s">
        <v>163</v>
      </c>
      <c r="J8" s="129" t="s">
        <v>42</v>
      </c>
      <c r="K8" s="130">
        <v>19080399</v>
      </c>
    </row>
    <row r="9" spans="1:11" s="114" customFormat="1" ht="32.1" customHeight="1" x14ac:dyDescent="0.25">
      <c r="A9" s="137" t="s">
        <v>129</v>
      </c>
      <c r="B9" s="137" t="s">
        <v>336</v>
      </c>
      <c r="C9" s="110" t="s">
        <v>277</v>
      </c>
      <c r="D9" s="110"/>
      <c r="E9" s="110" t="s">
        <v>131</v>
      </c>
      <c r="F9" s="127">
        <v>43497</v>
      </c>
      <c r="G9" s="127">
        <v>43830</v>
      </c>
      <c r="H9" s="128"/>
      <c r="I9" s="149" t="s">
        <v>163</v>
      </c>
      <c r="J9" s="149" t="s">
        <v>42</v>
      </c>
      <c r="K9" s="130">
        <v>19080383</v>
      </c>
    </row>
    <row r="10" spans="1:11" s="114" customFormat="1" ht="32.1" customHeight="1" x14ac:dyDescent="0.25">
      <c r="A10" s="137" t="s">
        <v>320</v>
      </c>
      <c r="B10" s="137"/>
      <c r="C10" s="110" t="s">
        <v>110</v>
      </c>
      <c r="D10" s="110"/>
      <c r="E10" s="110" t="s">
        <v>321</v>
      </c>
      <c r="F10" s="127">
        <v>43831</v>
      </c>
      <c r="G10" s="127">
        <v>44926</v>
      </c>
      <c r="H10" s="128">
        <v>351053</v>
      </c>
      <c r="I10" s="129" t="s">
        <v>163</v>
      </c>
      <c r="J10" s="129" t="s">
        <v>42</v>
      </c>
      <c r="K10" s="130">
        <v>19080401</v>
      </c>
    </row>
    <row r="11" spans="1:11" s="114" customFormat="1" ht="32.1" customHeight="1" x14ac:dyDescent="0.25">
      <c r="A11" s="137" t="s">
        <v>320</v>
      </c>
      <c r="B11" s="110"/>
      <c r="C11" s="110" t="s">
        <v>110</v>
      </c>
      <c r="D11" s="110"/>
      <c r="E11" s="110" t="s">
        <v>322</v>
      </c>
      <c r="F11" s="127">
        <v>43709</v>
      </c>
      <c r="G11" s="127">
        <v>44074</v>
      </c>
      <c r="H11" s="128">
        <v>59950</v>
      </c>
      <c r="I11" s="129" t="s">
        <v>163</v>
      </c>
      <c r="J11" s="129" t="s">
        <v>42</v>
      </c>
      <c r="K11" s="130">
        <v>19080402</v>
      </c>
    </row>
    <row r="12" spans="1:11" s="114" customFormat="1" ht="32.1" customHeight="1" x14ac:dyDescent="0.25">
      <c r="A12" s="110" t="s">
        <v>320</v>
      </c>
      <c r="B12" s="137"/>
      <c r="C12" s="110" t="s">
        <v>225</v>
      </c>
      <c r="D12" s="110" t="s">
        <v>110</v>
      </c>
      <c r="E12" s="110" t="s">
        <v>323</v>
      </c>
      <c r="F12" s="127">
        <v>43466</v>
      </c>
      <c r="G12" s="127">
        <v>44804</v>
      </c>
      <c r="H12" s="128">
        <v>351053</v>
      </c>
      <c r="I12" s="129" t="s">
        <v>163</v>
      </c>
      <c r="J12" s="129" t="s">
        <v>42</v>
      </c>
      <c r="K12" s="130">
        <v>19080403</v>
      </c>
    </row>
    <row r="13" spans="1:11" s="114" customFormat="1" ht="32.1" customHeight="1" x14ac:dyDescent="0.25">
      <c r="A13" s="137" t="s">
        <v>219</v>
      </c>
      <c r="B13" s="110"/>
      <c r="C13" s="110" t="s">
        <v>306</v>
      </c>
      <c r="D13" s="110" t="s">
        <v>122</v>
      </c>
      <c r="E13" s="110" t="s">
        <v>220</v>
      </c>
      <c r="F13" s="127">
        <v>43711</v>
      </c>
      <c r="G13" s="127">
        <v>43951</v>
      </c>
      <c r="H13" s="128">
        <v>22000</v>
      </c>
      <c r="I13" s="129" t="s">
        <v>163</v>
      </c>
      <c r="J13" s="129" t="s">
        <v>42</v>
      </c>
      <c r="K13" s="130">
        <v>19080393</v>
      </c>
    </row>
    <row r="14" spans="1:11" s="114" customFormat="1" ht="32.1" customHeight="1" x14ac:dyDescent="0.25">
      <c r="A14" s="110" t="s">
        <v>228</v>
      </c>
      <c r="B14" s="137"/>
      <c r="C14" s="110" t="s">
        <v>78</v>
      </c>
      <c r="D14" s="110"/>
      <c r="E14" s="110" t="s">
        <v>303</v>
      </c>
      <c r="F14" s="127">
        <v>43678</v>
      </c>
      <c r="G14" s="127">
        <v>44043</v>
      </c>
      <c r="H14" s="128">
        <v>311247</v>
      </c>
      <c r="I14" s="129" t="s">
        <v>152</v>
      </c>
      <c r="J14" s="129" t="s">
        <v>42</v>
      </c>
      <c r="K14" s="130">
        <v>19080391</v>
      </c>
    </row>
    <row r="15" spans="1:11" s="114" customFormat="1" ht="32.1" customHeight="1" x14ac:dyDescent="0.25">
      <c r="A15" s="137" t="s">
        <v>283</v>
      </c>
      <c r="B15" s="110"/>
      <c r="C15" s="110" t="s">
        <v>284</v>
      </c>
      <c r="D15" s="110" t="s">
        <v>285</v>
      </c>
      <c r="E15" s="110" t="s">
        <v>286</v>
      </c>
      <c r="F15" s="127">
        <v>43647</v>
      </c>
      <c r="G15" s="127">
        <v>44012</v>
      </c>
      <c r="H15" s="128">
        <v>23750</v>
      </c>
      <c r="I15" s="129" t="s">
        <v>152</v>
      </c>
      <c r="J15" s="129" t="s">
        <v>42</v>
      </c>
      <c r="K15" s="130">
        <v>19080385</v>
      </c>
    </row>
    <row r="16" spans="1:11" s="114" customFormat="1" ht="32.1" customHeight="1" x14ac:dyDescent="0.25">
      <c r="A16" s="137" t="s">
        <v>304</v>
      </c>
      <c r="B16" s="110"/>
      <c r="C16" s="110" t="s">
        <v>78</v>
      </c>
      <c r="D16" s="110"/>
      <c r="E16" s="110" t="s">
        <v>305</v>
      </c>
      <c r="F16" s="127">
        <v>43831</v>
      </c>
      <c r="G16" s="127">
        <v>46022</v>
      </c>
      <c r="H16" s="128">
        <v>3337755</v>
      </c>
      <c r="I16" s="129" t="s">
        <v>133</v>
      </c>
      <c r="J16" s="129" t="s">
        <v>42</v>
      </c>
      <c r="K16" s="130">
        <v>19080392</v>
      </c>
    </row>
    <row r="17" spans="1:11" s="114" customFormat="1" ht="32.1" customHeight="1" x14ac:dyDescent="0.25">
      <c r="A17" s="147" t="s">
        <v>350</v>
      </c>
      <c r="B17" s="110" t="s">
        <v>353</v>
      </c>
      <c r="C17" s="110" t="s">
        <v>78</v>
      </c>
      <c r="D17" s="110"/>
      <c r="E17" s="110" t="s">
        <v>305</v>
      </c>
      <c r="F17" s="127">
        <v>43831</v>
      </c>
      <c r="G17" s="127">
        <v>46022</v>
      </c>
      <c r="H17" s="128"/>
      <c r="I17" s="149" t="s">
        <v>133</v>
      </c>
      <c r="J17" s="149" t="s">
        <v>42</v>
      </c>
      <c r="K17" s="130">
        <v>19080392</v>
      </c>
    </row>
    <row r="18" spans="1:11" s="114" customFormat="1" ht="32.1" customHeight="1" x14ac:dyDescent="0.25">
      <c r="A18" s="147" t="s">
        <v>351</v>
      </c>
      <c r="B18" s="110" t="s">
        <v>353</v>
      </c>
      <c r="C18" s="110" t="s">
        <v>78</v>
      </c>
      <c r="D18" s="110"/>
      <c r="E18" s="110" t="s">
        <v>305</v>
      </c>
      <c r="F18" s="127">
        <v>43831</v>
      </c>
      <c r="G18" s="127">
        <v>46022</v>
      </c>
      <c r="H18" s="128"/>
      <c r="I18" s="149" t="s">
        <v>133</v>
      </c>
      <c r="J18" s="149" t="s">
        <v>42</v>
      </c>
      <c r="K18" s="130">
        <v>19080392</v>
      </c>
    </row>
    <row r="19" spans="1:11" s="114" customFormat="1" ht="32.1" customHeight="1" x14ac:dyDescent="0.25">
      <c r="A19" s="137" t="s">
        <v>128</v>
      </c>
      <c r="B19" s="148"/>
      <c r="C19" s="110" t="s">
        <v>277</v>
      </c>
      <c r="D19" s="110"/>
      <c r="E19" s="110" t="s">
        <v>131</v>
      </c>
      <c r="F19" s="127">
        <v>43497</v>
      </c>
      <c r="G19" s="127">
        <v>43830</v>
      </c>
      <c r="H19" s="128">
        <v>7950</v>
      </c>
      <c r="I19" s="129" t="s">
        <v>133</v>
      </c>
      <c r="J19" s="129" t="s">
        <v>42</v>
      </c>
      <c r="K19" s="130">
        <v>19080383</v>
      </c>
    </row>
    <row r="20" spans="1:11" s="114" customFormat="1" ht="32.1" customHeight="1" x14ac:dyDescent="0.25">
      <c r="A20" s="110" t="s">
        <v>287</v>
      </c>
      <c r="B20" s="137"/>
      <c r="C20" s="110" t="s">
        <v>288</v>
      </c>
      <c r="D20" s="110" t="s">
        <v>280</v>
      </c>
      <c r="E20" s="110" t="s">
        <v>289</v>
      </c>
      <c r="F20" s="127">
        <v>44013</v>
      </c>
      <c r="G20" s="127">
        <v>45838</v>
      </c>
      <c r="H20" s="128">
        <v>820063</v>
      </c>
      <c r="I20" s="129" t="s">
        <v>199</v>
      </c>
      <c r="J20" s="129" t="s">
        <v>362</v>
      </c>
      <c r="K20" s="130">
        <v>19080386</v>
      </c>
    </row>
    <row r="21" spans="1:11" s="114" customFormat="1" ht="32.1" customHeight="1" x14ac:dyDescent="0.25">
      <c r="A21" s="137" t="s">
        <v>361</v>
      </c>
      <c r="B21" s="110"/>
      <c r="C21" s="110" t="s">
        <v>300</v>
      </c>
      <c r="D21" s="110"/>
      <c r="E21" s="43" t="s">
        <v>301</v>
      </c>
      <c r="F21" s="133">
        <v>43709</v>
      </c>
      <c r="G21" s="133">
        <v>44255</v>
      </c>
      <c r="H21" s="128">
        <v>5000</v>
      </c>
      <c r="I21" s="129" t="s">
        <v>302</v>
      </c>
      <c r="J21" s="129" t="s">
        <v>362</v>
      </c>
      <c r="K21" s="130">
        <v>19080398</v>
      </c>
    </row>
    <row r="22" spans="1:11" s="114" customFormat="1" ht="32.1" customHeight="1" x14ac:dyDescent="0.25">
      <c r="A22" s="137" t="s">
        <v>278</v>
      </c>
      <c r="B22" s="110"/>
      <c r="C22" s="110" t="s">
        <v>279</v>
      </c>
      <c r="D22" s="110" t="s">
        <v>280</v>
      </c>
      <c r="E22" s="110" t="s">
        <v>281</v>
      </c>
      <c r="F22" s="127">
        <v>44013</v>
      </c>
      <c r="G22" s="127">
        <v>44742</v>
      </c>
      <c r="H22" s="128">
        <v>96538</v>
      </c>
      <c r="I22" s="129" t="s">
        <v>282</v>
      </c>
      <c r="J22" s="129" t="s">
        <v>362</v>
      </c>
      <c r="K22" s="130">
        <v>19080384</v>
      </c>
    </row>
    <row r="23" spans="1:11" s="114" customFormat="1" ht="32.1" customHeight="1" x14ac:dyDescent="0.25">
      <c r="A23" s="137" t="s">
        <v>293</v>
      </c>
      <c r="B23" s="148"/>
      <c r="C23" s="110" t="s">
        <v>280</v>
      </c>
      <c r="D23" s="110"/>
      <c r="E23" s="110" t="s">
        <v>295</v>
      </c>
      <c r="F23" s="127">
        <v>44044</v>
      </c>
      <c r="G23" s="127">
        <v>45504</v>
      </c>
      <c r="H23" s="128">
        <v>550268</v>
      </c>
      <c r="I23" s="129" t="s">
        <v>296</v>
      </c>
      <c r="J23" s="129" t="s">
        <v>362</v>
      </c>
      <c r="K23" s="130">
        <v>19080388</v>
      </c>
    </row>
    <row r="24" spans="1:11" s="114" customFormat="1" ht="32.1" customHeight="1" x14ac:dyDescent="0.25">
      <c r="A24" s="137" t="s">
        <v>294</v>
      </c>
      <c r="B24" s="110" t="s">
        <v>349</v>
      </c>
      <c r="C24" s="110" t="s">
        <v>280</v>
      </c>
      <c r="D24" s="110"/>
      <c r="E24" s="110" t="s">
        <v>295</v>
      </c>
      <c r="F24" s="127">
        <v>44044</v>
      </c>
      <c r="G24" s="127">
        <v>45504</v>
      </c>
      <c r="H24" s="128"/>
      <c r="I24" s="149" t="s">
        <v>296</v>
      </c>
      <c r="J24" s="149" t="s">
        <v>362</v>
      </c>
      <c r="K24" s="130">
        <v>19080388</v>
      </c>
    </row>
    <row r="25" spans="1:11" s="114" customFormat="1" ht="32.1" customHeight="1" x14ac:dyDescent="0.25">
      <c r="A25" s="137" t="s">
        <v>272</v>
      </c>
      <c r="B25" s="137" t="s">
        <v>348</v>
      </c>
      <c r="C25" s="110" t="s">
        <v>273</v>
      </c>
      <c r="D25" s="110" t="s">
        <v>274</v>
      </c>
      <c r="E25" s="110" t="s">
        <v>275</v>
      </c>
      <c r="F25" s="127">
        <v>43831</v>
      </c>
      <c r="G25" s="127">
        <v>44561</v>
      </c>
      <c r="H25" s="128"/>
      <c r="I25" s="149" t="s">
        <v>164</v>
      </c>
      <c r="J25" s="149" t="s">
        <v>364</v>
      </c>
      <c r="K25" s="130">
        <v>19080382</v>
      </c>
    </row>
    <row r="26" spans="1:11" s="114" customFormat="1" ht="32.1" customHeight="1" x14ac:dyDescent="0.25">
      <c r="A26" s="137" t="s">
        <v>307</v>
      </c>
      <c r="B26" s="137" t="s">
        <v>308</v>
      </c>
      <c r="C26" s="110" t="s">
        <v>21</v>
      </c>
      <c r="D26" s="110"/>
      <c r="E26" s="110" t="s">
        <v>309</v>
      </c>
      <c r="F26" s="127">
        <v>43862</v>
      </c>
      <c r="G26" s="127">
        <v>45808</v>
      </c>
      <c r="H26" s="128">
        <v>3103658</v>
      </c>
      <c r="I26" s="129" t="s">
        <v>25</v>
      </c>
      <c r="J26" s="129" t="s">
        <v>364</v>
      </c>
      <c r="K26" s="130">
        <v>19080394</v>
      </c>
    </row>
    <row r="27" spans="1:11" s="114" customFormat="1" ht="32.1" customHeight="1" x14ac:dyDescent="0.25">
      <c r="A27" s="137" t="s">
        <v>271</v>
      </c>
      <c r="B27" s="147"/>
      <c r="C27" s="110" t="s">
        <v>273</v>
      </c>
      <c r="D27" s="110" t="s">
        <v>274</v>
      </c>
      <c r="E27" s="110" t="s">
        <v>275</v>
      </c>
      <c r="F27" s="127">
        <v>43831</v>
      </c>
      <c r="G27" s="127">
        <v>44561</v>
      </c>
      <c r="H27" s="128">
        <v>187709</v>
      </c>
      <c r="I27" s="129" t="s">
        <v>276</v>
      </c>
      <c r="J27" s="129" t="s">
        <v>276</v>
      </c>
      <c r="K27" s="130">
        <v>19080382</v>
      </c>
    </row>
    <row r="28" spans="1:11" s="114" customFormat="1" ht="32.1" customHeight="1" x14ac:dyDescent="0.25">
      <c r="A28" s="147" t="s">
        <v>341</v>
      </c>
      <c r="B28" s="110" t="s">
        <v>347</v>
      </c>
      <c r="C28" s="110" t="s">
        <v>222</v>
      </c>
      <c r="D28" s="110"/>
      <c r="E28" s="110" t="s">
        <v>269</v>
      </c>
      <c r="F28" s="127">
        <v>43678</v>
      </c>
      <c r="G28" s="127">
        <v>44012</v>
      </c>
      <c r="H28" s="128"/>
      <c r="I28" s="149" t="s">
        <v>50</v>
      </c>
      <c r="J28" s="149" t="s">
        <v>191</v>
      </c>
      <c r="K28" s="130" t="s">
        <v>270</v>
      </c>
    </row>
    <row r="29" spans="1:11" s="114" customFormat="1" ht="32.1" customHeight="1" x14ac:dyDescent="0.25">
      <c r="A29" s="137" t="s">
        <v>268</v>
      </c>
      <c r="B29" s="110"/>
      <c r="C29" s="110" t="s">
        <v>222</v>
      </c>
      <c r="D29" s="110"/>
      <c r="E29" s="110" t="s">
        <v>269</v>
      </c>
      <c r="F29" s="127">
        <v>43678</v>
      </c>
      <c r="G29" s="127">
        <v>44012</v>
      </c>
      <c r="H29" s="128">
        <v>46204</v>
      </c>
      <c r="I29" s="129" t="s">
        <v>50</v>
      </c>
      <c r="J29" s="129" t="s">
        <v>191</v>
      </c>
      <c r="K29" s="130" t="s">
        <v>270</v>
      </c>
    </row>
    <row r="30" spans="1:11" s="114" customFormat="1" ht="32.1" customHeight="1" x14ac:dyDescent="0.25">
      <c r="A30" s="137" t="s">
        <v>214</v>
      </c>
      <c r="B30" s="110"/>
      <c r="C30" s="110" t="s">
        <v>216</v>
      </c>
      <c r="D30" s="110"/>
      <c r="E30" s="110" t="s">
        <v>310</v>
      </c>
      <c r="F30" s="127">
        <v>43656</v>
      </c>
      <c r="G30" s="127">
        <v>44378</v>
      </c>
      <c r="H30" s="128">
        <v>49768</v>
      </c>
      <c r="I30" s="129" t="s">
        <v>60</v>
      </c>
      <c r="J30" s="129" t="s">
        <v>191</v>
      </c>
      <c r="K30" s="130" t="s">
        <v>311</v>
      </c>
    </row>
    <row r="31" spans="1:11" s="114" customFormat="1" ht="32.1" customHeight="1" x14ac:dyDescent="0.25">
      <c r="A31" s="110" t="s">
        <v>215</v>
      </c>
      <c r="B31" s="137" t="s">
        <v>340</v>
      </c>
      <c r="C31" s="110" t="s">
        <v>216</v>
      </c>
      <c r="D31" s="110"/>
      <c r="E31" s="110" t="s">
        <v>310</v>
      </c>
      <c r="F31" s="127">
        <v>43656</v>
      </c>
      <c r="G31" s="127">
        <v>44378</v>
      </c>
      <c r="H31" s="128"/>
      <c r="I31" s="149" t="s">
        <v>60</v>
      </c>
      <c r="J31" s="149" t="s">
        <v>191</v>
      </c>
      <c r="K31" s="130" t="s">
        <v>311</v>
      </c>
    </row>
    <row r="32" spans="1:11" s="114" customFormat="1" ht="32.1" customHeight="1" x14ac:dyDescent="0.25">
      <c r="A32" s="147" t="s">
        <v>342</v>
      </c>
      <c r="B32" s="110" t="s">
        <v>347</v>
      </c>
      <c r="C32" s="110" t="s">
        <v>222</v>
      </c>
      <c r="D32" s="110"/>
      <c r="E32" s="110" t="s">
        <v>269</v>
      </c>
      <c r="F32" s="127">
        <v>43678</v>
      </c>
      <c r="G32" s="127">
        <v>44012</v>
      </c>
      <c r="H32" s="128"/>
      <c r="I32" s="149" t="s">
        <v>60</v>
      </c>
      <c r="J32" s="149" t="s">
        <v>191</v>
      </c>
      <c r="K32" s="130" t="s">
        <v>270</v>
      </c>
    </row>
    <row r="33" spans="1:11" s="114" customFormat="1" ht="32.1" customHeight="1" x14ac:dyDescent="0.25">
      <c r="A33" s="137" t="s">
        <v>170</v>
      </c>
      <c r="B33" s="110"/>
      <c r="C33" s="110" t="s">
        <v>312</v>
      </c>
      <c r="D33" s="110"/>
      <c r="E33" s="110" t="s">
        <v>313</v>
      </c>
      <c r="F33" s="127">
        <v>43731</v>
      </c>
      <c r="G33" s="127">
        <v>43730</v>
      </c>
      <c r="H33" s="128">
        <v>65805</v>
      </c>
      <c r="I33" s="129" t="s">
        <v>60</v>
      </c>
      <c r="J33" s="129" t="s">
        <v>191</v>
      </c>
      <c r="K33" s="130">
        <v>19080396</v>
      </c>
    </row>
    <row r="34" spans="1:11" s="114" customFormat="1" ht="32.1" customHeight="1" x14ac:dyDescent="0.25">
      <c r="A34" s="147" t="s">
        <v>343</v>
      </c>
      <c r="B34" s="110" t="s">
        <v>347</v>
      </c>
      <c r="C34" s="110" t="s">
        <v>222</v>
      </c>
      <c r="D34" s="110"/>
      <c r="E34" s="110" t="s">
        <v>269</v>
      </c>
      <c r="F34" s="127">
        <v>43678</v>
      </c>
      <c r="G34" s="127">
        <v>44012</v>
      </c>
      <c r="H34" s="128"/>
      <c r="I34" s="149" t="s">
        <v>355</v>
      </c>
      <c r="J34" s="149" t="s">
        <v>191</v>
      </c>
      <c r="K34" s="130" t="s">
        <v>270</v>
      </c>
    </row>
    <row r="35" spans="1:11" s="114" customFormat="1" ht="32.1" customHeight="1" x14ac:dyDescent="0.25">
      <c r="A35" s="147" t="s">
        <v>360</v>
      </c>
      <c r="B35" s="110" t="s">
        <v>347</v>
      </c>
      <c r="C35" s="110" t="s">
        <v>222</v>
      </c>
      <c r="D35" s="110"/>
      <c r="E35" s="110" t="s">
        <v>269</v>
      </c>
      <c r="F35" s="127">
        <v>43678</v>
      </c>
      <c r="G35" s="127">
        <v>44012</v>
      </c>
      <c r="H35" s="128"/>
      <c r="I35" s="149" t="s">
        <v>355</v>
      </c>
      <c r="J35" s="149" t="s">
        <v>191</v>
      </c>
      <c r="K35" s="130" t="s">
        <v>270</v>
      </c>
    </row>
    <row r="36" spans="1:11" s="114" customFormat="1" ht="32.1" customHeight="1" x14ac:dyDescent="0.25">
      <c r="A36" s="137" t="s">
        <v>30</v>
      </c>
      <c r="B36" s="110"/>
      <c r="C36" s="110" t="s">
        <v>290</v>
      </c>
      <c r="D36" s="110" t="s">
        <v>21</v>
      </c>
      <c r="E36" s="110" t="s">
        <v>291</v>
      </c>
      <c r="F36" s="131" t="s">
        <v>292</v>
      </c>
      <c r="G36" s="127">
        <v>44651</v>
      </c>
      <c r="H36" s="128">
        <v>186000</v>
      </c>
      <c r="I36" s="129" t="s">
        <v>35</v>
      </c>
      <c r="J36" s="129" t="s">
        <v>113</v>
      </c>
      <c r="K36" s="130">
        <v>19080387</v>
      </c>
    </row>
    <row r="37" spans="1:11" s="114" customFormat="1" ht="32.1" customHeight="1" x14ac:dyDescent="0.25">
      <c r="A37" s="147" t="s">
        <v>352</v>
      </c>
      <c r="B37" s="110" t="s">
        <v>353</v>
      </c>
      <c r="C37" s="110" t="s">
        <v>78</v>
      </c>
      <c r="D37" s="110"/>
      <c r="E37" s="110" t="s">
        <v>305</v>
      </c>
      <c r="F37" s="127">
        <v>43831</v>
      </c>
      <c r="G37" s="127">
        <v>46022</v>
      </c>
      <c r="H37" s="128"/>
      <c r="I37" s="149" t="s">
        <v>108</v>
      </c>
      <c r="J37" s="149" t="s">
        <v>113</v>
      </c>
      <c r="K37" s="130">
        <v>19080392</v>
      </c>
    </row>
    <row r="38" spans="1:11" s="114" customFormat="1" ht="32.1" customHeight="1" x14ac:dyDescent="0.25">
      <c r="A38" s="137" t="s">
        <v>325</v>
      </c>
      <c r="B38" s="110" t="s">
        <v>354</v>
      </c>
      <c r="C38" s="110" t="s">
        <v>326</v>
      </c>
      <c r="D38" s="110"/>
      <c r="E38" s="110" t="s">
        <v>327</v>
      </c>
      <c r="F38" s="127">
        <v>43831</v>
      </c>
      <c r="G38" s="127">
        <v>44926</v>
      </c>
      <c r="H38" s="128"/>
      <c r="I38" s="149" t="s">
        <v>328</v>
      </c>
      <c r="J38" s="149" t="s">
        <v>113</v>
      </c>
      <c r="K38" s="130" t="s">
        <v>329</v>
      </c>
    </row>
    <row r="39" spans="1:11" s="114" customFormat="1" ht="32.1" customHeight="1" x14ac:dyDescent="0.25">
      <c r="A39" s="110" t="s">
        <v>324</v>
      </c>
      <c r="B39" s="147"/>
      <c r="C39" s="110" t="s">
        <v>326</v>
      </c>
      <c r="D39" s="110"/>
      <c r="E39" s="110" t="s">
        <v>327</v>
      </c>
      <c r="F39" s="127">
        <v>43831</v>
      </c>
      <c r="G39" s="127">
        <v>44926</v>
      </c>
      <c r="H39" s="128">
        <v>169303</v>
      </c>
      <c r="I39" s="129" t="s">
        <v>328</v>
      </c>
      <c r="J39" s="129" t="s">
        <v>113</v>
      </c>
      <c r="K39" s="130" t="s">
        <v>329</v>
      </c>
    </row>
  </sheetData>
  <mergeCells count="2">
    <mergeCell ref="A4:B4"/>
    <mergeCell ref="D4:E4"/>
  </mergeCells>
  <phoneticPr fontId="22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Tuft</dc:creator>
  <cp:lastModifiedBy>Michaela Tuft</cp:lastModifiedBy>
  <dcterms:created xsi:type="dcterms:W3CDTF">2019-09-03T14:29:22Z</dcterms:created>
  <dcterms:modified xsi:type="dcterms:W3CDTF">2020-01-07T15:26:56Z</dcterms:modified>
</cp:coreProperties>
</file>