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hardy6\Box\ORCA - MAIN\Funding Activity Report\2019\"/>
    </mc:Choice>
  </mc:AlternateContent>
  <xr:revisionPtr revIDLastSave="0" documentId="8_{C00EC128-0D8A-4C01-A6AE-DC6639E03C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ward" sheetId="2" r:id="rId1"/>
    <sheet name="Proposal" sheetId="1" r:id="rId2"/>
  </sheets>
  <externalReferences>
    <externalReference r:id="rId3"/>
  </externalReferences>
  <definedNames>
    <definedName name="_xlnm._FilterDatabase" localSheetId="0" hidden="1">Award!$P$1:$P$66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J21" i="1"/>
  <c r="J28" i="1"/>
  <c r="J40" i="1"/>
  <c r="J41" i="1"/>
  <c r="J61" i="1"/>
  <c r="J74" i="1"/>
  <c r="J49" i="1"/>
  <c r="J51" i="1"/>
  <c r="J11" i="1"/>
  <c r="J17" i="1"/>
  <c r="J35" i="1"/>
  <c r="J69" i="1"/>
  <c r="J13" i="1"/>
  <c r="J68" i="1"/>
  <c r="J34" i="1"/>
  <c r="J26" i="1"/>
  <c r="J6" i="1"/>
  <c r="J56" i="1"/>
  <c r="J67" i="1"/>
  <c r="J66" i="1"/>
  <c r="J30" i="1"/>
  <c r="J47" i="1"/>
  <c r="J64" i="1"/>
  <c r="J58" i="1"/>
  <c r="J53" i="1"/>
  <c r="J20" i="1"/>
  <c r="J19" i="1"/>
  <c r="J14" i="1"/>
  <c r="J16" i="1"/>
  <c r="J32" i="1"/>
  <c r="J57" i="1"/>
  <c r="J63" i="1"/>
  <c r="J36" i="1"/>
  <c r="J38" i="1"/>
  <c r="J46" i="1"/>
  <c r="J42" i="1"/>
  <c r="J65" i="1"/>
  <c r="J54" i="1"/>
  <c r="J24" i="1"/>
  <c r="J50" i="1"/>
  <c r="J45" i="1"/>
  <c r="J27" i="1"/>
  <c r="J10" i="1"/>
  <c r="J73" i="1"/>
  <c r="J39" i="1"/>
  <c r="J44" i="1"/>
  <c r="J29" i="1"/>
  <c r="J37" i="1"/>
  <c r="J33" i="1"/>
  <c r="J60" i="1"/>
  <c r="J48" i="1"/>
  <c r="J15" i="1"/>
  <c r="J12" i="1"/>
  <c r="J18" i="1"/>
  <c r="J8" i="1"/>
  <c r="J7" i="1"/>
  <c r="J9" i="1"/>
  <c r="J25" i="1"/>
  <c r="J43" i="1"/>
  <c r="J55" i="1"/>
  <c r="J59" i="1"/>
  <c r="J23" i="1"/>
  <c r="J31" i="1"/>
  <c r="J70" i="1"/>
  <c r="J52" i="1"/>
  <c r="J71" i="1"/>
  <c r="J72" i="1"/>
  <c r="J62" i="1"/>
  <c r="D4" i="1"/>
</calcChain>
</file>

<file path=xl/sharedStrings.xml><?xml version="1.0" encoding="utf-8"?>
<sst xmlns="http://schemas.openxmlformats.org/spreadsheetml/2006/main" count="795" uniqueCount="361">
  <si>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</si>
  <si>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</si>
  <si>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</si>
  <si>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</si>
  <si>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</si>
  <si>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</si>
  <si>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</si>
  <si>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</si>
  <si>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</si>
  <si>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</si>
  <si>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</si>
  <si>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</si>
  <si>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</si>
  <si>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</si>
  <si>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</si>
  <si>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</si>
  <si>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</si>
  <si>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</si>
  <si>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</si>
  <si>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</si>
  <si>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</si>
  <si>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McLain, Tim</t>
  </si>
  <si>
    <t>NSF</t>
  </si>
  <si>
    <t>I/UCRC: Center for Unmanned Aircraft Systems, Phase II Site - VRS Supplement</t>
  </si>
  <si>
    <t>R0112362</t>
  </si>
  <si>
    <t>C</t>
  </si>
  <si>
    <t>ME</t>
  </si>
  <si>
    <t>E&amp;T</t>
  </si>
  <si>
    <t>Beard, Randy</t>
  </si>
  <si>
    <t>w/ McLain, Tim</t>
  </si>
  <si>
    <t>ECEn</t>
  </si>
  <si>
    <t>Howell, Larry</t>
  </si>
  <si>
    <t>Mechanisms on Developable Surfaces - REU Supplement</t>
  </si>
  <si>
    <t>R0112421</t>
  </si>
  <si>
    <t>N</t>
  </si>
  <si>
    <t>Magleby, Spencer</t>
  </si>
  <si>
    <t>w/ Howell, Larry</t>
  </si>
  <si>
    <t>Halverson, Denise</t>
  </si>
  <si>
    <t>MATH</t>
  </si>
  <si>
    <t>P&amp;MS</t>
  </si>
  <si>
    <t>Crane, Nathan</t>
  </si>
  <si>
    <t>Could Slower Be Better? Assessing Sintering Time, Temperature, and Area Tradeoffs in Polymer Sintering - Intern Supplement</t>
  </si>
  <si>
    <t>R0112422</t>
  </si>
  <si>
    <t>I/UCRC: Center for Unmanned Aircraft Systems, Phase II Site - Interagency Memberships</t>
  </si>
  <si>
    <t>R0112353</t>
  </si>
  <si>
    <t>Wirthlin, Mike</t>
  </si>
  <si>
    <t>Phase-I- I/UCRC Brigham Young University: Center for Space, High-Performance, and Resilient Computing (SHREC) - MIPR: Government Memberships</t>
  </si>
  <si>
    <t>R0112389</t>
  </si>
  <si>
    <t>Goeders, Jeff</t>
  </si>
  <si>
    <t>w/ Wirthlin, Mike</t>
  </si>
  <si>
    <t>Hutchings, Brad</t>
  </si>
  <si>
    <t>Nelson, Brent</t>
  </si>
  <si>
    <t>Long, David</t>
  </si>
  <si>
    <t>NASA</t>
  </si>
  <si>
    <t>Designing microwave cubesate sensors for use in a constellation providing near-hourly revisit of global ocean vector winds</t>
  </si>
  <si>
    <t>R0162038</t>
  </si>
  <si>
    <t>DESIGNING A SMALLSAT CONSTELLATION OF MICROWAVE IMAGERS TO VIABLY MEASURE NEAR-HOURLY OCEAN WIND VECTORS</t>
  </si>
  <si>
    <t>R0162037</t>
  </si>
  <si>
    <t>Tree, Dale</t>
  </si>
  <si>
    <t>Solar Turbines</t>
  </si>
  <si>
    <t>Gas Temperature Measurement Proof of Concept/Measurement Design and Fabrication</t>
  </si>
  <si>
    <t>R0602533</t>
  </si>
  <si>
    <t>Hansen, Jason</t>
  </si>
  <si>
    <t>University of Pittsburg</t>
  </si>
  <si>
    <t>NIH</t>
  </si>
  <si>
    <t>Mechanism of Telomere-Mediated Lung Disease</t>
  </si>
  <si>
    <t>R0302816</t>
  </si>
  <si>
    <t>P&amp;DB</t>
  </si>
  <si>
    <t>LSCI</t>
  </si>
  <si>
    <t>Anderson, Val</t>
  </si>
  <si>
    <t>BLM</t>
  </si>
  <si>
    <t>BLM Listed Cacti Sampling and Monitoring in Sevier, Emery and Wayne Counties, Utah</t>
  </si>
  <si>
    <t>13/31/2021</t>
  </si>
  <si>
    <t>R0202511</t>
  </si>
  <si>
    <t>P&amp;WS</t>
  </si>
  <si>
    <t>Johnson, Robert</t>
  </si>
  <si>
    <t>w/ Anderson, Val</t>
  </si>
  <si>
    <t>Homer, Eric</t>
  </si>
  <si>
    <t>Discovering the Building Blocks and Structure Property Relationships of Grain Boundaries using Machine Learning</t>
  </si>
  <si>
    <t>R0112402</t>
  </si>
  <si>
    <t>Hart, Gus</t>
  </si>
  <si>
    <t>w/ Homer, Eric</t>
  </si>
  <si>
    <t>P&amp;A</t>
  </si>
  <si>
    <t>Larsen, Randy</t>
  </si>
  <si>
    <t>Army Dugway</t>
  </si>
  <si>
    <t>DOD</t>
  </si>
  <si>
    <t>Monitoring of Natural Resources with Remote Cameras</t>
  </si>
  <si>
    <t>R0202529</t>
  </si>
  <si>
    <t>McMillan, Brock</t>
  </si>
  <si>
    <t>w/ Larsen, Randy</t>
  </si>
  <si>
    <t>Clark, Charlene</t>
  </si>
  <si>
    <t>Utah Commission on Service and Volunteerism</t>
  </si>
  <si>
    <t>Corporation for National and Community Service</t>
  </si>
  <si>
    <t>AmeriCorps Program 2019-2020</t>
  </si>
  <si>
    <t>R0302877</t>
  </si>
  <si>
    <t>SW</t>
  </si>
  <si>
    <t>FHSS</t>
  </si>
  <si>
    <t>Petersen, Steve</t>
  </si>
  <si>
    <t>Nature Conservancy</t>
  </si>
  <si>
    <t>Blue Bonds Marine Spatial Planning</t>
  </si>
  <si>
    <t>R0502310</t>
  </si>
  <si>
    <t>Hyer, Eric</t>
  </si>
  <si>
    <t>University of Utah</t>
  </si>
  <si>
    <t>DOE</t>
  </si>
  <si>
    <t>Intermountain Consortium for Asian and Pacific Studies Undergraduate FLAS Program</t>
  </si>
  <si>
    <t>R0302824</t>
  </si>
  <si>
    <t>POLISCI</t>
  </si>
  <si>
    <t>Hawkins, Aaron</t>
  </si>
  <si>
    <t>UCSC</t>
  </si>
  <si>
    <t>Nanopore-based molecular analysis with high throughput</t>
  </si>
  <si>
    <t>R0302873</t>
  </si>
  <si>
    <t>Anderson, Bonnie</t>
  </si>
  <si>
    <t>Temple University</t>
  </si>
  <si>
    <t>SaTC: CORE: Small: The Blurring of Non-essential Notifications and Critical Security Warnings: Examining the Problem of Generalization in the Brain</t>
  </si>
  <si>
    <t>R0302878</t>
  </si>
  <si>
    <t>IS</t>
  </si>
  <si>
    <t>MSB</t>
  </si>
  <si>
    <t>Kirwan, Brock</t>
  </si>
  <si>
    <t>w/ Anderson, Bonnie</t>
  </si>
  <si>
    <t>PSYCH</t>
  </si>
  <si>
    <t>Abbott, Ben</t>
  </si>
  <si>
    <t>Collaborative Research: Arctic Stream Networks as Nutrient Sensors in Permafrost Ecosystems</t>
  </si>
  <si>
    <t>R0112423</t>
  </si>
  <si>
    <t>Bowden, Anton</t>
  </si>
  <si>
    <t>Wearable nanocomposite sensor system for diagnosing mechanical sources of low back pain and guiding rehabilitation</t>
  </si>
  <si>
    <t>R0102098</t>
  </si>
  <si>
    <t>Fullwood, David</t>
  </si>
  <si>
    <t>w/ Bowden, Anton</t>
  </si>
  <si>
    <t>Mitchell, Ulrike</t>
  </si>
  <si>
    <t>ES</t>
  </si>
  <si>
    <t xml:space="preserve">DOE </t>
  </si>
  <si>
    <t>Grain Boundary - Dislocation Interactions in Polycrystals: Characterization and SImulation for hte Effective Design of High-Ductility Structural Alloys</t>
  </si>
  <si>
    <t>R0202437</t>
  </si>
  <si>
    <t>w/ Fullwood, David</t>
  </si>
  <si>
    <t>Leavitt, Steve</t>
  </si>
  <si>
    <t>USGS</t>
  </si>
  <si>
    <t>Evaluating metagenomic methods for rapid assessment of biocrust responses to fire</t>
  </si>
  <si>
    <t>R0202527</t>
  </si>
  <si>
    <t>BIO</t>
  </si>
  <si>
    <t>Carling, Greg</t>
  </si>
  <si>
    <t>U of U</t>
  </si>
  <si>
    <t>Utah Departmen tof Water Quality</t>
  </si>
  <si>
    <t>Utah Lake Sediment--Water Nutrient Interactions</t>
  </si>
  <si>
    <t>R0402344</t>
  </si>
  <si>
    <t>GEOL</t>
  </si>
  <si>
    <t>Transtrum, Mark</t>
  </si>
  <si>
    <t>Cornell University</t>
  </si>
  <si>
    <t>Center for Bright Beams</t>
  </si>
  <si>
    <t>R0302716</t>
  </si>
  <si>
    <t>Center for Bright Beams REU</t>
  </si>
  <si>
    <t>R0302800</t>
  </si>
  <si>
    <t>Adams, Byron</t>
  </si>
  <si>
    <t>U of C</t>
  </si>
  <si>
    <t>LTER: Ecosystem response to amplified landscape connectivity in the McMurdo Dry Valleys, Antarctica</t>
  </si>
  <si>
    <t>R0302755</t>
  </si>
  <si>
    <t>BLM UT</t>
  </si>
  <si>
    <t>Genetic characterization of Astragalus Anserinus across its geographic range</t>
  </si>
  <si>
    <t>R0202528</t>
  </si>
  <si>
    <t>Johnson, Leigh</t>
  </si>
  <si>
    <t>w/ Leavitt, Steve</t>
  </si>
  <si>
    <t>Mazzeo, Brian</t>
  </si>
  <si>
    <t>Idaho National Laboratory</t>
  </si>
  <si>
    <t>Industrial Control System (ICS) Communication Monitoring &amp; Analysis</t>
  </si>
  <si>
    <t>R0302874</t>
  </si>
  <si>
    <t>Clement, Mark</t>
  </si>
  <si>
    <t>Ancestry</t>
  </si>
  <si>
    <t>Handwriting Recognition</t>
  </si>
  <si>
    <t>R0602614</t>
  </si>
  <si>
    <t>CS</t>
  </si>
  <si>
    <t>Snell, Quinn</t>
  </si>
  <si>
    <t>w/ Clement, Mark</t>
  </si>
  <si>
    <t>Morse, Bryan</t>
  </si>
  <si>
    <t>Madsen, Matthew</t>
  </si>
  <si>
    <t>Use of Flash Flaming, Fungicide, and Abscisic Acid Treatments to Improve Seed Delivery and Establishment of Winterfat (Krascheninnikovia lanata)</t>
  </si>
  <si>
    <t>R0202530</t>
  </si>
  <si>
    <t>Hotchkiss, Rollin</t>
  </si>
  <si>
    <t>Utah State University</t>
  </si>
  <si>
    <t>Bathymetric surveying using sonar and drones for recurring data analysis</t>
  </si>
  <si>
    <t>R0302881</t>
  </si>
  <si>
    <t>CEEN</t>
  </si>
  <si>
    <t>Williams, Gustavious</t>
  </si>
  <si>
    <t>w/ Hotchkiss, Rollin</t>
  </si>
  <si>
    <t>CEEn</t>
  </si>
  <si>
    <t>Harb, John</t>
  </si>
  <si>
    <t>Alpha Tech Research Corp</t>
  </si>
  <si>
    <t>Alpha Tech NET Fellowship</t>
  </si>
  <si>
    <t>R0602548</t>
  </si>
  <si>
    <t>CHEME</t>
  </si>
  <si>
    <t>Savage, Paul</t>
  </si>
  <si>
    <t>N8 Medical</t>
  </si>
  <si>
    <t>Quarterly Royalty/Installment Payment</t>
  </si>
  <si>
    <t>R0802005</t>
  </si>
  <si>
    <t>CHMBIO</t>
  </si>
  <si>
    <t>I/UCRC SHREC Membership Dues - AFRL</t>
  </si>
  <si>
    <t>Rollins, Kyle</t>
  </si>
  <si>
    <t>NAS</t>
  </si>
  <si>
    <t>Proposed AASHTO Specifications for Design of Piles for Downdrag</t>
  </si>
  <si>
    <t>R0302865</t>
  </si>
  <si>
    <t>Nelson, Steve</t>
  </si>
  <si>
    <t>National Jewish Health</t>
  </si>
  <si>
    <t>The Hawaiian Islands as a Model to Predict the Environmental, Ecological and Behavioral Risk Factors or Nontuberculous Mycobacterial Lung Infections</t>
  </si>
  <si>
    <t>R0302768</t>
  </si>
  <si>
    <t>Florida International University</t>
  </si>
  <si>
    <t>AFOSR</t>
  </si>
  <si>
    <t>Transforming Antennas Center (TAC)</t>
  </si>
  <si>
    <t>R0302882</t>
  </si>
  <si>
    <t>w/ Magleby, Spencer</t>
  </si>
  <si>
    <t>Payne, Samuel</t>
  </si>
  <si>
    <t>NYC School of Medicine</t>
  </si>
  <si>
    <t>Proteogenomic Data Analysis for Cancer Systems Biology and Clinical Translation</t>
  </si>
  <si>
    <t>R0302818</t>
  </si>
  <si>
    <t>Sorensen, Carl</t>
  </si>
  <si>
    <t>UofU</t>
  </si>
  <si>
    <t>University Rover Challenge Capstone Project Proposal</t>
  </si>
  <si>
    <t>R0302854</t>
  </si>
  <si>
    <t>BYU Rocketry 2019 SA Cup Participation</t>
  </si>
  <si>
    <t>R0302855</t>
  </si>
  <si>
    <t>Schultz, Grant</t>
  </si>
  <si>
    <t>UDOT</t>
  </si>
  <si>
    <t>Analysis of the Effectiveness of DSRC on Snow Plow Operations in Utah</t>
  </si>
  <si>
    <t>R0402345</t>
  </si>
  <si>
    <t>Proposal Activity Report</t>
  </si>
  <si>
    <t>October 2019</t>
  </si>
  <si>
    <t>Proposals this month :</t>
  </si>
  <si>
    <t>Amount</t>
  </si>
  <si>
    <t>Kuali Proposal Number</t>
  </si>
  <si>
    <t>Michaelis, David</t>
  </si>
  <si>
    <t>New Mechanisms in Catalysis with Bimetallic Complexes</t>
  </si>
  <si>
    <t>Jones, Steven</t>
  </si>
  <si>
    <t>Collaborative Research: Developing a Partnered Community for Research between RUME and PER</t>
  </si>
  <si>
    <t>MATHED</t>
  </si>
  <si>
    <t>Brooks, Jennifer</t>
  </si>
  <si>
    <t xml:space="preserve">Algebraic Methods for the Study of Hermitian Sums of Squares </t>
  </si>
  <si>
    <t>Andersen, Josh</t>
  </si>
  <si>
    <t>East Tennessee State University</t>
  </si>
  <si>
    <t>LIMD1-mediated Autophagy and DNA Damage Response in Viral Cancers</t>
  </si>
  <si>
    <t>Radebaugh, Jani</t>
  </si>
  <si>
    <t>Southwest Research Institute</t>
  </si>
  <si>
    <t>ARRAKIS: Assessing Regional Reflectors of Astrobiology in Kobuk dunes for Interplanetary Science</t>
  </si>
  <si>
    <t>Ridge, Perry</t>
  </si>
  <si>
    <t>Something about translational and codon choice</t>
  </si>
  <si>
    <t>Nixon, Ryan</t>
  </si>
  <si>
    <t>Elementary teachers’ informal learning of science content with innovative water cycle materials</t>
  </si>
  <si>
    <t>TED</t>
  </si>
  <si>
    <t>w/ Nixon, Ryan</t>
  </si>
  <si>
    <t>Kelly, Ryan</t>
  </si>
  <si>
    <t>Fully Automated and Ultra-high Throughput Platform for In-depth Single Cell Proteomics</t>
  </si>
  <si>
    <t>w/ Kelly, Ryan</t>
  </si>
  <si>
    <t>Christensen, Ken</t>
  </si>
  <si>
    <t>Children's Hospital of Boston</t>
  </si>
  <si>
    <t>CMG2 as a key mediator of the growth-factor induced directional endothelial cell migration required for angiogenesis</t>
  </si>
  <si>
    <t>Price, John (JC)</t>
  </si>
  <si>
    <t>w/ Christensen, Ken</t>
  </si>
  <si>
    <t>Hill, Jonathon</t>
  </si>
  <si>
    <t>The role of Camta1 in embryonic heart development</t>
  </si>
  <si>
    <t>Bundy, Brad</t>
  </si>
  <si>
    <t>w/ Hill, Jonathan</t>
  </si>
  <si>
    <t xml:space="preserve">Christensen, Ken </t>
  </si>
  <si>
    <t>Bybee, Seth</t>
  </si>
  <si>
    <t>Collaborative Research: Genealogy of Odonata (GEODE): Dispersal and color as drivers of 300 million years of global dragonfly evolution</t>
  </si>
  <si>
    <t>Jensen, Jamie</t>
  </si>
  <si>
    <t>w/ Bybee, Seth</t>
  </si>
  <si>
    <t>Seo, Dongjin</t>
  </si>
  <si>
    <t>American Chemical Society</t>
  </si>
  <si>
    <t>Progress of Liquid Interfaces on Porous Surfaces</t>
  </si>
  <si>
    <t>Pitt, Bill</t>
  </si>
  <si>
    <t>Rapid Multiplexed Antimicrobial Susceptibility Testing and Bacterial Species Identification from Infected Whole Blood Using an Optofluidic Platform</t>
  </si>
  <si>
    <t>w/ Pitt, Bill</t>
  </si>
  <si>
    <t>Woolley, Adam</t>
  </si>
  <si>
    <t>Robison, Richard</t>
  </si>
  <si>
    <t>M&amp;MB</t>
  </si>
  <si>
    <t>UC Boulder</t>
  </si>
  <si>
    <t>Rapid detection of antimicrobial resistance using diagnostic optical sequencing</t>
  </si>
  <si>
    <t>Johnson, Oliver</t>
  </si>
  <si>
    <t>High-throughput Inference and Microstructure Design of Grain Boundary Ionic Conductivity in SOFC Electrolytes</t>
  </si>
  <si>
    <t>w/ Johnson, Oliver</t>
  </si>
  <si>
    <t>Wheeler, Dean</t>
  </si>
  <si>
    <t>National Renewable Energy Laboratory</t>
  </si>
  <si>
    <t>Local Mapping of Electrode Properties for Extreme Fast Charging</t>
  </si>
  <si>
    <t>Sandia National Laboratories</t>
  </si>
  <si>
    <t>Fault-Injection and Scrubbing Infrastructure for Stratix X</t>
  </si>
  <si>
    <t>USU</t>
  </si>
  <si>
    <t>Biomass Trajectories for Arctic Lake Food Webs</t>
  </si>
  <si>
    <t>ASU</t>
  </si>
  <si>
    <t>Discovery, Quantification and Characterization of Neural Stem and Progenitor Cell Types</t>
  </si>
  <si>
    <t>Poole, Brian</t>
  </si>
  <si>
    <t>American Cancer Society</t>
  </si>
  <si>
    <t>Changing attitudes and policies towards HPV vaccination</t>
  </si>
  <si>
    <t>Kenealey, Jason</t>
  </si>
  <si>
    <t>National Dairy Council</t>
  </si>
  <si>
    <t>Using Differential Scanning Calorimeter to Rapidly determine Dairy Product shelf-Life</t>
  </si>
  <si>
    <t>ND&amp;FS</t>
  </si>
  <si>
    <t>U of TENN</t>
  </si>
  <si>
    <t>Digitization TCN: Collaborative Research: Building a global consortium of bryophytes and lichens: keystones of cryptobiotic communities</t>
  </si>
  <si>
    <t>Mizrachi, Dario</t>
  </si>
  <si>
    <t>Increasing paracellular permeability of the tumor environment for drug delivery</t>
  </si>
  <si>
    <t>Arroyo, Juan</t>
  </si>
  <si>
    <t>Ferring Pharmaceuticals</t>
  </si>
  <si>
    <t>The induction of preeclampsia by novel growth arrest-specific 6 (Gas6)-mediated mechanisms</t>
  </si>
  <si>
    <t>Neilsen, Traci</t>
  </si>
  <si>
    <t>MD Acoustics</t>
  </si>
  <si>
    <t>Air Force</t>
  </si>
  <si>
    <t>Mechanical Defect Detection using Deep Learning</t>
  </si>
  <si>
    <t>Predictable Bijels from Arbitrary Liquids via Direct Mixing</t>
  </si>
  <si>
    <t>Tree, Doug</t>
  </si>
  <si>
    <t>w/ Seo, Dongjin</t>
  </si>
  <si>
    <t>Kauwe, Keoni</t>
  </si>
  <si>
    <t>Mayo Clinic</t>
  </si>
  <si>
    <t>Using long-range technologies as a multi-omic approach to understand Alzheimer’s disease in brain tissue</t>
  </si>
  <si>
    <t>Reynolds, Paul</t>
  </si>
  <si>
    <t>RAGE targeting attenuates smoke-induced COPD</t>
  </si>
  <si>
    <t>Jellen, Rick</t>
  </si>
  <si>
    <t>Ardent Mills. Inc.</t>
  </si>
  <si>
    <t>Quinoa Improvement via Quinoa X Pitseed Goosefoot Crosses</t>
  </si>
  <si>
    <t>Jarvis, David</t>
  </si>
  <si>
    <t>w/ Jellen, Rick</t>
  </si>
  <si>
    <t>Maughan, Jeff</t>
  </si>
  <si>
    <t>Belnap, Kirk</t>
  </si>
  <si>
    <t>Qatar Foundation</t>
  </si>
  <si>
    <t>BYU Arabic Summer Camp Scholarships</t>
  </si>
  <si>
    <t>A&amp;NEL</t>
  </si>
  <si>
    <t>Castle, Steven</t>
  </si>
  <si>
    <t>Dehydroamino Acids as Stabilizing and Rigidifying Components of Bioactive Peptides and Natural Products: Synthetic, Structural, and Medicinal Studies</t>
  </si>
  <si>
    <t>Price, John</t>
  </si>
  <si>
    <t>Quantifying regional metabolic bias in brain metabolism</t>
  </si>
  <si>
    <t>w/ Price, John</t>
  </si>
  <si>
    <t>Edwards, Jeff</t>
  </si>
  <si>
    <t xml:space="preserve">Ventral Tegmental Area GABA Neurons: Plasticity &amp; Opiate Receptors at inhibitory inputs </t>
  </si>
  <si>
    <t>Inflammatory Health Effects of ENDS Exposure</t>
  </si>
  <si>
    <t>w/ Reynolds, Paul</t>
  </si>
  <si>
    <t>Bikman, Benjamin</t>
  </si>
  <si>
    <t>Tessem, Jeff</t>
  </si>
  <si>
    <t>Understanding the role of Nr4a3 in obesity and diabetes progression</t>
  </si>
  <si>
    <t>Weber, Scott</t>
  </si>
  <si>
    <t>The role of the CD5 co-receptor in T cell metabolic function</t>
  </si>
  <si>
    <t>Moody, James</t>
  </si>
  <si>
    <t>Polymer-forming protein crystallization chaperones to simplify protein crystallization and structure determination</t>
  </si>
  <si>
    <t>Hansen, Jaron</t>
  </si>
  <si>
    <t>NOAA</t>
  </si>
  <si>
    <t>Source Apportionment Study in Fiarbanks, Alaska</t>
  </si>
  <si>
    <t>BrightFocus Foundation</t>
  </si>
  <si>
    <t>Developing Datasets and Studying the Mitochondrial Genetics of Alzheimer's Disease</t>
  </si>
  <si>
    <t>w/ Ridge, Perry</t>
  </si>
  <si>
    <t>Charles, Steven</t>
  </si>
  <si>
    <t>REU Supplement for NSF Grant 1806056 (Tremor decomposition: A method for determining which muscles are most responsible for a patient's tremor)</t>
  </si>
  <si>
    <t>IEEE GRS Society</t>
  </si>
  <si>
    <t>IEEE RSCL Computer Assistant</t>
  </si>
  <si>
    <t>Giboney, Justin</t>
  </si>
  <si>
    <t>NSA/NSF</t>
  </si>
  <si>
    <t xml:space="preserve">BYU GenCyber Youth Camp </t>
  </si>
  <si>
    <t>TECH</t>
  </si>
  <si>
    <t>Wright, Geoffrey</t>
  </si>
  <si>
    <t>w/ Giboney, Justin</t>
  </si>
  <si>
    <t xml:space="preserve">BYU GenCyber Teacher Camp </t>
  </si>
  <si>
    <t>Austin, Daniel</t>
  </si>
  <si>
    <t>Western Michigan Univ/NSF</t>
  </si>
  <si>
    <t>Collaborative Research: Development and Evaluation of a Miniature Coaxial Ion Trap Mass Analyzer for Portable Chemical Analysis</t>
  </si>
  <si>
    <t>Harper, James</t>
  </si>
  <si>
    <t>Understanding the Origins of Ultrahigh Resolution Crystal Structures from NMR Crystallography</t>
  </si>
  <si>
    <t>Paxton, Wally</t>
  </si>
  <si>
    <t>Catalytically-Activated Assemblies: Emergent Phenomena via Coupling of Biological Function to Stimuli-Responsive Bilayer Membranes and Hierarchical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</si>
</sst>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5" formatCode="mm\-dd\-yy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b/>
      <sz val="12"/>
      <name val="Georgia"/>
      <family val="1"/>
    </font>
    <font>
      <b/>
      <sz val="8"/>
      <name val="Georgia"/>
      <family val="1"/>
    </font>
    <font>
      <b/>
      <sz val="10"/>
      <name val="Georgia"/>
      <family val="1"/>
    </font>
    <font>
      <sz val="8"/>
      <color theme="1"/>
      <name val="Georgia"/>
      <family val="1"/>
    </font>
    <font>
      <sz val="11"/>
      <color theme="1"/>
      <name val="Georgia"/>
      <family val="1"/>
    </font>
    <font>
      <b/>
      <sz val="18"/>
      <color theme="1"/>
      <name val="Georgia"/>
      <family val="1"/>
    </font>
    <font>
      <b/>
      <sz val="11"/>
      <color theme="1"/>
      <name val="Georgia"/>
      <family val="1"/>
    </font>
    <font>
      <b/>
      <sz val="10"/>
      <color theme="1"/>
      <name val="Georgia"/>
      <family val="1"/>
    </font>
    <font>
      <b/>
      <sz val="12"/>
      <color theme="1"/>
      <name val="Georgia"/>
      <family val="1"/>
    </font>
    <font>
      <sz val="10"/>
      <color theme="1"/>
      <name val="Georgia"/>
      <family val="1"/>
    </font>
    <font>
      <sz val="12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14" fontId="3" fillId="0" borderId="0" xfId="1" applyNumberFormat="1" applyFont="1"/>
    <xf numFmtId="44" fontId="3" fillId="0" borderId="0" xfId="2" applyFont="1"/>
    <xf numFmtId="0" fontId="4" fillId="0" borderId="0" xfId="1" applyFont="1"/>
    <xf numFmtId="49" fontId="5" fillId="0" borderId="0" xfId="1" applyNumberFormat="1" applyFont="1" applyAlignment="1">
      <alignment horizontal="center"/>
    </xf>
    <xf numFmtId="14" fontId="5" fillId="0" borderId="0" xfId="1" applyNumberFormat="1" applyFont="1" applyAlignment="1">
      <alignment horizontal="center"/>
    </xf>
    <xf numFmtId="14" fontId="2" fillId="0" borderId="0" xfId="1" applyNumberFormat="1" applyFont="1" applyAlignment="1">
      <alignment horizontal="center"/>
    </xf>
    <xf numFmtId="44" fontId="2" fillId="0" borderId="0" xfId="2" applyFont="1" applyAlignment="1">
      <alignment horizontal="right"/>
    </xf>
    <xf numFmtId="0" fontId="2" fillId="0" borderId="0" xfId="1" applyFont="1"/>
    <xf numFmtId="0" fontId="4" fillId="0" borderId="0" xfId="1" applyFont="1" applyAlignment="1">
      <alignment horizontal="left"/>
    </xf>
    <xf numFmtId="14" fontId="4" fillId="0" borderId="0" xfId="1" applyNumberFormat="1" applyFont="1" applyAlignment="1">
      <alignment horizontal="center"/>
    </xf>
    <xf numFmtId="14" fontId="4" fillId="0" borderId="0" xfId="1" applyNumberFormat="1" applyFont="1" applyAlignment="1">
      <alignment horizontal="right"/>
    </xf>
    <xf numFmtId="44" fontId="4" fillId="0" borderId="0" xfId="2" applyFont="1" applyAlignment="1">
      <alignment horizontal="right"/>
    </xf>
    <xf numFmtId="0" fontId="7" fillId="2" borderId="1" xfId="1" applyFont="1" applyFill="1" applyBorder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44" fontId="2" fillId="0" borderId="0" xfId="2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14" fontId="6" fillId="2" borderId="3" xfId="1" applyNumberFormat="1" applyFont="1" applyFill="1" applyBorder="1" applyAlignment="1">
      <alignment horizontal="center" vertical="center" wrapText="1"/>
    </xf>
    <xf numFmtId="44" fontId="6" fillId="2" borderId="3" xfId="2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4" fontId="2" fillId="0" borderId="1" xfId="1" applyNumberFormat="1" applyFont="1" applyBorder="1" applyAlignment="1">
      <alignment vertical="center" wrapText="1"/>
    </xf>
    <xf numFmtId="5" fontId="2" fillId="0" borderId="1" xfId="2" applyNumberFormat="1" applyFont="1" applyBorder="1" applyAlignment="1">
      <alignment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2" fillId="0" borderId="5" xfId="1" applyFont="1" applyBorder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14" fontId="2" fillId="0" borderId="7" xfId="1" applyNumberFormat="1" applyFont="1" applyBorder="1" applyAlignment="1">
      <alignment vertical="center" wrapText="1"/>
    </xf>
    <xf numFmtId="5" fontId="2" fillId="0" borderId="7" xfId="2" applyNumberFormat="1" applyFont="1" applyBorder="1" applyAlignment="1">
      <alignment vertical="center" wrapText="1"/>
    </xf>
    <xf numFmtId="0" fontId="2" fillId="0" borderId="7" xfId="1" applyFont="1" applyBorder="1" applyAlignment="1">
      <alignment horizontal="right" vertical="center" wrapText="1"/>
    </xf>
    <xf numFmtId="0" fontId="8" fillId="0" borderId="4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14" fontId="8" fillId="0" borderId="1" xfId="1" applyNumberFormat="1" applyFont="1" applyFill="1" applyBorder="1" applyAlignment="1">
      <alignment vertical="center" wrapText="1"/>
    </xf>
    <xf numFmtId="5" fontId="8" fillId="0" borderId="1" xfId="2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6" fontId="9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6" fontId="12" fillId="2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7" fontId="1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6" fontId="8" fillId="0" borderId="1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4" fontId="8" fillId="0" borderId="7" xfId="0" applyNumberFormat="1" applyFont="1" applyBorder="1" applyAlignment="1">
      <alignment vertical="center" wrapText="1"/>
    </xf>
    <xf numFmtId="6" fontId="8" fillId="0" borderId="7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6" fontId="8" fillId="0" borderId="1" xfId="0" applyNumberFormat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right" vertical="center"/>
    </xf>
    <xf numFmtId="5" fontId="7" fillId="2" borderId="5" xfId="1" applyNumberFormat="1" applyFont="1" applyFill="1" applyBorder="1" applyAlignment="1">
      <alignment horizontal="center" vertical="center"/>
    </xf>
    <xf numFmtId="5" fontId="7" fillId="2" borderId="4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165" fontId="2" fillId="0" borderId="7" xfId="1" applyNumberFormat="1" applyFont="1" applyFill="1" applyBorder="1" applyAlignment="1">
      <alignment horizontal="center" vertical="center" wrapText="1"/>
    </xf>
  </cellXfs>
  <cellStyles count="3">
    <cellStyle name="Currency 2" xfId="2" xr:uid="{001DA96A-EFF4-4E80-A8E7-9DD0D1D67968}"/>
    <cellStyle name="Normal" xfId="0" builtinId="0"/>
    <cellStyle name="Normal 2 2" xfId="1" xr:uid="{049AAA26-6FE7-4F37-B0D5-AB6AB3AE9EF5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5" formatCode="mm\-dd\-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65" formatCode="mm\-dd\-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9" formatCode="&quot;$&quot;#,##0_);\(&quot;$&quot;#,##0\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ft5406/Box/ORCA%20-%20MAIN/Proposal%20FAR/Proposal%20FAR%2010%20Octobe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als"/>
      <sheetName val="College &amp; Dept"/>
    </sheetNames>
    <sheetDataSet>
      <sheetData sheetId="0"/>
      <sheetData sheetId="1">
        <row r="1">
          <cell r="A1" t="str">
            <v>Department</v>
          </cell>
          <cell r="B1" t="str">
            <v>College</v>
          </cell>
        </row>
        <row r="2">
          <cell r="A2" t="str">
            <v>SOA</v>
          </cell>
          <cell r="B2" t="str">
            <v>MSB</v>
          </cell>
        </row>
        <row r="3">
          <cell r="A3" t="str">
            <v>AEROSP</v>
          </cell>
          <cell r="B3" t="str">
            <v>MSB</v>
          </cell>
        </row>
        <row r="4">
          <cell r="A4" t="str">
            <v>ED&amp;M</v>
          </cell>
          <cell r="B4" t="str">
            <v>MSB</v>
          </cell>
        </row>
        <row r="5">
          <cell r="A5" t="str">
            <v>F&amp;ME</v>
          </cell>
          <cell r="B5" t="str">
            <v>MSB</v>
          </cell>
        </row>
        <row r="6">
          <cell r="A6" t="str">
            <v>GMC</v>
          </cell>
          <cell r="B6" t="str">
            <v>MSB</v>
          </cell>
        </row>
        <row r="7">
          <cell r="A7" t="str">
            <v>IS</v>
          </cell>
          <cell r="B7" t="str">
            <v>MSB</v>
          </cell>
        </row>
        <row r="8">
          <cell r="A8" t="str">
            <v>MGT</v>
          </cell>
          <cell r="B8" t="str">
            <v>MSB</v>
          </cell>
        </row>
        <row r="9">
          <cell r="A9" t="str">
            <v>MKSC</v>
          </cell>
          <cell r="B9" t="str">
            <v>MSB</v>
          </cell>
        </row>
        <row r="10">
          <cell r="A10" t="str">
            <v>MILSCI</v>
          </cell>
          <cell r="B10" t="str">
            <v>MSB</v>
          </cell>
        </row>
        <row r="11">
          <cell r="A11" t="str">
            <v>RIPM</v>
          </cell>
          <cell r="B11" t="str">
            <v>MSB</v>
          </cell>
        </row>
        <row r="12">
          <cell r="A12" t="str">
            <v>CITES</v>
          </cell>
          <cell r="B12" t="str">
            <v>EDUC</v>
          </cell>
        </row>
        <row r="13">
          <cell r="A13" t="str">
            <v>COMD</v>
          </cell>
          <cell r="B13" t="str">
            <v>EDUC</v>
          </cell>
        </row>
        <row r="14">
          <cell r="A14" t="str">
            <v>CP&amp;SE</v>
          </cell>
          <cell r="B14" t="str">
            <v>EDUC</v>
          </cell>
        </row>
        <row r="15">
          <cell r="A15" t="str">
            <v>EDLF</v>
          </cell>
          <cell r="B15" t="str">
            <v>EDUC</v>
          </cell>
        </row>
        <row r="16">
          <cell r="A16" t="str">
            <v>IP&amp;T</v>
          </cell>
          <cell r="B16" t="str">
            <v>EDUC</v>
          </cell>
        </row>
        <row r="17">
          <cell r="A17" t="str">
            <v>TED</v>
          </cell>
          <cell r="B17" t="str">
            <v>EDUC</v>
          </cell>
        </row>
        <row r="18">
          <cell r="A18" t="str">
            <v>CHEME</v>
          </cell>
          <cell r="B18" t="str">
            <v>E&amp;T</v>
          </cell>
        </row>
        <row r="19">
          <cell r="A19" t="str">
            <v>CEEn</v>
          </cell>
          <cell r="B19" t="str">
            <v>E&amp;T</v>
          </cell>
        </row>
        <row r="20">
          <cell r="A20" t="str">
            <v>ECEn</v>
          </cell>
          <cell r="B20" t="str">
            <v>E&amp;T</v>
          </cell>
        </row>
        <row r="21">
          <cell r="A21" t="str">
            <v>ME</v>
          </cell>
          <cell r="B21" t="str">
            <v>E&amp;T</v>
          </cell>
        </row>
        <row r="22">
          <cell r="A22" t="str">
            <v>MFGEN</v>
          </cell>
          <cell r="B22" t="str">
            <v>E&amp;T</v>
          </cell>
        </row>
        <row r="23">
          <cell r="A23" t="str">
            <v>TECH</v>
          </cell>
          <cell r="B23" t="str">
            <v>E&amp;T</v>
          </cell>
        </row>
        <row r="24">
          <cell r="A24" t="str">
            <v>ANTHRO</v>
          </cell>
          <cell r="B24" t="str">
            <v>FHSS</v>
          </cell>
        </row>
        <row r="25">
          <cell r="A25" t="str">
            <v>ECON</v>
          </cell>
          <cell r="B25" t="str">
            <v>FHSS</v>
          </cell>
        </row>
        <row r="26">
          <cell r="A26" t="str">
            <v>GEOG</v>
          </cell>
          <cell r="B26" t="str">
            <v>FHSS</v>
          </cell>
        </row>
        <row r="27">
          <cell r="A27" t="str">
            <v>HIST</v>
          </cell>
          <cell r="B27" t="str">
            <v>FHSS</v>
          </cell>
        </row>
        <row r="28">
          <cell r="A28" t="str">
            <v>MPC</v>
          </cell>
          <cell r="B28" t="str">
            <v>FHSS</v>
          </cell>
        </row>
        <row r="29">
          <cell r="A29" t="str">
            <v>OPA</v>
          </cell>
          <cell r="B29" t="str">
            <v>FHSS</v>
          </cell>
        </row>
        <row r="30">
          <cell r="A30" t="str">
            <v>POLISCI</v>
          </cell>
          <cell r="B30" t="str">
            <v>FHSS</v>
          </cell>
        </row>
        <row r="31">
          <cell r="A31" t="str">
            <v>PSYCH</v>
          </cell>
          <cell r="B31" t="str">
            <v>FHSS</v>
          </cell>
        </row>
        <row r="32">
          <cell r="A32" t="str">
            <v>SFL</v>
          </cell>
          <cell r="B32" t="str">
            <v>FHSS</v>
          </cell>
        </row>
        <row r="33">
          <cell r="A33" t="str">
            <v>SW</v>
          </cell>
          <cell r="B33" t="str">
            <v>FHSS</v>
          </cell>
        </row>
        <row r="34">
          <cell r="A34" t="str">
            <v>SOC</v>
          </cell>
          <cell r="B34" t="str">
            <v>FHSS</v>
          </cell>
        </row>
        <row r="35">
          <cell r="A35" t="str">
            <v>ART</v>
          </cell>
          <cell r="B35" t="str">
            <v>FA&amp;C</v>
          </cell>
        </row>
        <row r="36">
          <cell r="A36" t="str">
            <v>COMM</v>
          </cell>
          <cell r="B36" t="str">
            <v>FA&amp;C</v>
          </cell>
        </row>
        <row r="37">
          <cell r="A37" t="str">
            <v>DANCE</v>
          </cell>
          <cell r="B37" t="str">
            <v>FA&amp;C</v>
          </cell>
        </row>
        <row r="38">
          <cell r="A38" t="str">
            <v>DES</v>
          </cell>
          <cell r="B38" t="str">
            <v>FA&amp;C</v>
          </cell>
        </row>
        <row r="39">
          <cell r="A39" t="str">
            <v>MUSC</v>
          </cell>
          <cell r="B39" t="str">
            <v>FA&amp;C</v>
          </cell>
        </row>
        <row r="40">
          <cell r="A40" t="str">
            <v>TMA</v>
          </cell>
          <cell r="B40" t="str">
            <v>FA&amp;C</v>
          </cell>
        </row>
        <row r="41">
          <cell r="A41" t="str">
            <v>HBLL</v>
          </cell>
          <cell r="B41" t="str">
            <v>HBLL</v>
          </cell>
        </row>
        <row r="42">
          <cell r="A42" t="str">
            <v>A&amp;NEL</v>
          </cell>
          <cell r="B42" t="str">
            <v>HUM</v>
          </cell>
        </row>
        <row r="43">
          <cell r="A43" t="str">
            <v>CAL</v>
          </cell>
          <cell r="B43" t="str">
            <v>HUM</v>
          </cell>
        </row>
        <row r="44">
          <cell r="A44" t="str">
            <v>ENG</v>
          </cell>
          <cell r="B44" t="str">
            <v>HUM</v>
          </cell>
        </row>
        <row r="45">
          <cell r="A45" t="str">
            <v>F&amp;I</v>
          </cell>
          <cell r="B45" t="str">
            <v>HUM</v>
          </cell>
        </row>
        <row r="46">
          <cell r="A46" t="str">
            <v>G&amp;R</v>
          </cell>
          <cell r="B46" t="str">
            <v>HUM</v>
          </cell>
        </row>
        <row r="47">
          <cell r="A47" t="str">
            <v>LING</v>
          </cell>
          <cell r="B47" t="str">
            <v>HUM</v>
          </cell>
        </row>
        <row r="48">
          <cell r="A48" t="str">
            <v>PHIL</v>
          </cell>
          <cell r="B48" t="str">
            <v>HUM</v>
          </cell>
        </row>
        <row r="49">
          <cell r="A49" t="str">
            <v>S&amp;P</v>
          </cell>
          <cell r="B49" t="str">
            <v>HUM</v>
          </cell>
        </row>
        <row r="50">
          <cell r="A50" t="str">
            <v>LAW</v>
          </cell>
          <cell r="B50" t="str">
            <v>LAW</v>
          </cell>
        </row>
        <row r="51">
          <cell r="A51" t="str">
            <v>BIO</v>
          </cell>
          <cell r="B51" t="str">
            <v>LSCI</v>
          </cell>
        </row>
        <row r="52">
          <cell r="A52" t="str">
            <v>M&amp;MB</v>
          </cell>
          <cell r="B52" t="str">
            <v>LSCI</v>
          </cell>
        </row>
        <row r="53">
          <cell r="A53" t="str">
            <v>BEAN</v>
          </cell>
          <cell r="B53" t="str">
            <v>LSCI</v>
          </cell>
        </row>
        <row r="54">
          <cell r="A54" t="str">
            <v>ES</v>
          </cell>
          <cell r="B54" t="str">
            <v>LSCI</v>
          </cell>
        </row>
        <row r="55">
          <cell r="A55" t="str">
            <v>PH</v>
          </cell>
          <cell r="B55" t="str">
            <v>LSCI</v>
          </cell>
        </row>
        <row r="56">
          <cell r="A56" t="str">
            <v>ND&amp;FS</v>
          </cell>
          <cell r="B56" t="str">
            <v>LSCI</v>
          </cell>
        </row>
        <row r="57">
          <cell r="A57" t="str">
            <v>P&amp;DB</v>
          </cell>
          <cell r="B57" t="str">
            <v>LSCI</v>
          </cell>
        </row>
        <row r="58">
          <cell r="A58" t="str">
            <v>P&amp;WS</v>
          </cell>
          <cell r="B58" t="str">
            <v>LSCI</v>
          </cell>
        </row>
        <row r="59">
          <cell r="A59" t="str">
            <v>ISPART &amp; FARMS</v>
          </cell>
          <cell r="B59" t="str">
            <v>ISPART &amp; FARMS</v>
          </cell>
        </row>
        <row r="60">
          <cell r="A60" t="str">
            <v>NURS</v>
          </cell>
          <cell r="B60" t="str">
            <v>NURS</v>
          </cell>
        </row>
        <row r="61">
          <cell r="A61" t="str">
            <v>CHMBIO</v>
          </cell>
          <cell r="B61" t="str">
            <v>P&amp;MS</v>
          </cell>
        </row>
        <row r="62">
          <cell r="A62" t="str">
            <v>CS</v>
          </cell>
          <cell r="B62" t="str">
            <v>P&amp;MS</v>
          </cell>
        </row>
        <row r="63">
          <cell r="A63" t="str">
            <v>ESM</v>
          </cell>
          <cell r="B63" t="str">
            <v>P&amp;MS</v>
          </cell>
        </row>
        <row r="64">
          <cell r="A64" t="str">
            <v>GEOL</v>
          </cell>
          <cell r="B64" t="str">
            <v>P&amp;MS</v>
          </cell>
        </row>
        <row r="65">
          <cell r="A65" t="str">
            <v>MATH</v>
          </cell>
          <cell r="B65" t="str">
            <v>P&amp;MS</v>
          </cell>
        </row>
        <row r="66">
          <cell r="A66" t="str">
            <v>MATHED</v>
          </cell>
          <cell r="B66" t="str">
            <v>P&amp;MS</v>
          </cell>
        </row>
        <row r="67">
          <cell r="A67" t="str">
            <v>P&amp;A</v>
          </cell>
          <cell r="B67" t="str">
            <v>P&amp;MS</v>
          </cell>
        </row>
        <row r="68">
          <cell r="A68" t="str">
            <v>STATS</v>
          </cell>
          <cell r="B68" t="str">
            <v>P&amp;MS</v>
          </cell>
        </row>
        <row r="69">
          <cell r="A69" t="str">
            <v>AS</v>
          </cell>
          <cell r="B69" t="str">
            <v>REL</v>
          </cell>
        </row>
        <row r="70">
          <cell r="A70" t="str">
            <v>CH&amp;D</v>
          </cell>
          <cell r="B70" t="str">
            <v>REL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67E4D1-C7E8-4685-9C88-1537B4296597}" name="Table1" displayName="Table1" ref="A8:O66" totalsRowShown="0" headerRowDxfId="32" dataDxfId="30" headerRowBorderDxfId="31" tableBorderDxfId="29" totalsRowBorderDxfId="28">
  <autoFilter ref="A8:O66" xr:uid="{E18B2C56-8F96-4138-84BA-98F282C397CA}"/>
  <sortState xmlns:xlrd2="http://schemas.microsoft.com/office/spreadsheetml/2017/richdata2" ref="A9:O66">
    <sortCondition ref="L9:L66"/>
    <sortCondition ref="K9:K66"/>
    <sortCondition ref="A9:A66"/>
  </sortState>
  <tableColumns count="15">
    <tableColumn id="1" xr3:uid="{7534BE03-407A-444C-9C82-C66B0F3472EC}" name="Investigators" dataDxfId="27"/>
    <tableColumn id="2" xr3:uid="{CE48BFF1-8186-4B17-A68B-0975EAB73FF9}" name="Co-investigators" dataDxfId="26"/>
    <tableColumn id="3" xr3:uid="{3358E88F-4691-4E0A-92D4-F8DB9675A0E0}" name="Sponsor" dataDxfId="25"/>
    <tableColumn id="4" xr3:uid="{71158862-ECA3-4DF3-A1C6-566A76A80B7D}" name="Prime Sponsor" dataDxfId="24"/>
    <tableColumn id="5" xr3:uid="{4AA43575-E31B-427D-A315-CCFF3112FBAC}" name="Title" dataDxfId="23"/>
    <tableColumn id="6" xr3:uid="{E8E4BC57-8AC7-4F1D-8B26-C7FF963E24A6}" name="Beginning Date" dataDxfId="22"/>
    <tableColumn id="7" xr3:uid="{EDADB4BE-29C9-4739-B101-32C3BDADAAE5}" name="Ending Date" dataDxfId="21"/>
    <tableColumn id="8" xr3:uid="{4E403EA8-4FD5-49DB-9EBF-1E11968E0309}" name="BYU Account" dataDxfId="20"/>
    <tableColumn id="9" xr3:uid="{7C79C6A6-2FBA-4504-A66A-BEBD9E7ADDD7}" name="Newly Approved Funding *" dataDxfId="19"/>
    <tableColumn id="10" xr3:uid="{AB5E4775-BDAE-42B5-8D1A-3B65C1CC4C62}" name="N/C **" dataDxfId="18"/>
    <tableColumn id="11" xr3:uid="{30FE4AFB-3977-4AE8-B506-AB7FF85B8115}" name="Dept." dataDxfId="17"/>
    <tableColumn id="12" xr3:uid="{79C16F38-3B6B-4788-802E-719CE4802D13}" name="College" dataDxfId="16"/>
    <tableColumn id="13" xr3:uid="{C46DC204-9AF8-4FDC-A7F5-F700136AF54C}" name="Category ***" dataDxfId="15"/>
    <tableColumn id="14" xr3:uid="{855A0417-0D21-4F76-A0E2-8D1C7952FC92}" name="Total Approved Funding to Date ****" dataDxfId="14"/>
    <tableColumn id="15" xr3:uid="{2F69039F-6C7E-4BB9-B4DF-D4A7B0491552}" name="Estimated Total Funding *****" dataDxfId="1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45B454-5434-4237-A75B-B5189779BA31}" name="Table2" displayName="Table2" ref="A5:K74" totalsRowShown="0" headerRowDxfId="12" tableBorderDxfId="11" headerRowCellStyle="Normal 2 2">
  <autoFilter ref="A5:K74" xr:uid="{FED99FE1-2FB8-4368-85EA-ADF6E24E277D}"/>
  <sortState xmlns:xlrd2="http://schemas.microsoft.com/office/spreadsheetml/2017/richdata2" ref="A6:K74">
    <sortCondition ref="J6:J74"/>
    <sortCondition ref="I6:I74"/>
    <sortCondition ref="A6:A74"/>
  </sortState>
  <tableColumns count="11">
    <tableColumn id="1" xr3:uid="{38572CEB-6C2A-4CCA-BBE0-EF98511B5189}" name="Investigators" dataDxfId="10" dataCellStyle="Normal 2 2"/>
    <tableColumn id="2" xr3:uid="{B36CA0DA-8CE6-4822-BBB3-1E7B9913355A}" name="Co-investigators" dataDxfId="9" dataCellStyle="Normal 2 2"/>
    <tableColumn id="3" xr3:uid="{9358461F-1BC0-4355-AFEF-0D3974D11085}" name="Sponsor" dataDxfId="8" dataCellStyle="Normal 2 2"/>
    <tableColumn id="4" xr3:uid="{E943E283-486A-4C35-B615-40EF7C37338D}" name="Prime Sponsor" dataDxfId="7" dataCellStyle="Normal 2 2"/>
    <tableColumn id="5" xr3:uid="{C852BB3C-1C9B-4BEB-A275-C83D457AFDFE}" name="Title" dataDxfId="6" dataCellStyle="Normal 2 2"/>
    <tableColumn id="6" xr3:uid="{1D94A289-1551-4603-9550-0E739EB487C8}" name="Beginning Date" dataDxfId="5" dataCellStyle="Normal 2 2"/>
    <tableColumn id="7" xr3:uid="{5FF7EDEE-15AF-4D13-BBC8-32B06D95852B}" name="Ending Date" dataDxfId="4" dataCellStyle="Normal 2 2"/>
    <tableColumn id="8" xr3:uid="{03C23527-F85F-4875-8A4B-F10E9FF951F3}" name="Amount" dataDxfId="3" dataCellStyle="Currency 2"/>
    <tableColumn id="9" xr3:uid="{EA620D66-B5DB-495C-AAF2-8E4AE9D073EF}" name="Dept." dataDxfId="2" dataCellStyle="Normal 2 2"/>
    <tableColumn id="10" xr3:uid="{1CB56383-1708-4FBD-AB79-2CECD2150AF5}" name="College" dataDxfId="1" dataCellStyle="Normal 2 2">
      <calculatedColumnFormula>VLOOKUP(I6,'[1]College &amp; Dept'!$A$1:$B$70,2,FALSE)</calculatedColumnFormula>
    </tableColumn>
    <tableColumn id="11" xr3:uid="{0B319AF8-AB13-41EE-9CF6-1FBD24512346}" name="Kuali Proposal Number" dataDxfId="0" dataCellStyle="Normal 2 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140F-03CD-4535-A96E-268A902D218B}">
  <sheetPr codeName="Sheet1"/>
  <dimension ref="A1:O66"/>
  <sheetViews>
    <sheetView tabSelected="1" workbookViewId="0">
      <selection activeCell="G11" sqref="G11"/>
    </sheetView>
  </sheetViews>
  <sheetFormatPr defaultRowHeight="15" x14ac:dyDescent="0.25"/>
  <cols>
    <col min="1" max="1" width="17.42578125" customWidth="1"/>
    <col min="2" max="2" width="20.7109375" customWidth="1"/>
    <col min="3" max="3" width="12.140625" customWidth="1"/>
    <col min="4" max="4" width="19.42578125" customWidth="1"/>
    <col min="5" max="5" width="41.140625" customWidth="1"/>
    <col min="6" max="6" width="19.42578125" customWidth="1"/>
    <col min="7" max="7" width="16.42578125" customWidth="1"/>
    <col min="8" max="8" width="17.7109375" customWidth="1"/>
    <col min="9" max="9" width="24" customWidth="1"/>
    <col min="10" max="10" width="10.140625" customWidth="1"/>
    <col min="11" max="11" width="9.140625" customWidth="1"/>
    <col min="12" max="12" width="10.85546875" customWidth="1"/>
    <col min="13" max="13" width="9.5703125" customWidth="1"/>
    <col min="14" max="14" width="19.7109375" customWidth="1"/>
    <col min="15" max="15" width="18.7109375" customWidth="1"/>
  </cols>
  <sheetData>
    <row r="1" spans="1:15" ht="23.25" x14ac:dyDescent="0.25">
      <c r="A1" s="53"/>
      <c r="B1" s="53"/>
      <c r="C1" s="53"/>
      <c r="D1" s="53"/>
      <c r="E1" s="54" t="s">
        <v>0</v>
      </c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25">
      <c r="A2" s="53"/>
      <c r="B2" s="63">
        <v>2019</v>
      </c>
      <c r="C2" s="56"/>
      <c r="D2" s="56"/>
      <c r="E2" s="64">
        <v>43739</v>
      </c>
      <c r="F2" s="56"/>
      <c r="G2" s="56"/>
      <c r="H2" s="56"/>
      <c r="I2" s="63">
        <v>2018</v>
      </c>
      <c r="J2" s="53"/>
      <c r="K2" s="53"/>
      <c r="L2" s="53"/>
      <c r="M2" s="53"/>
      <c r="N2" s="53"/>
      <c r="O2" s="53"/>
    </row>
    <row r="3" spans="1:15" x14ac:dyDescent="0.25">
      <c r="A3" s="58" t="s">
        <v>1</v>
      </c>
      <c r="B3" s="53">
        <v>373</v>
      </c>
      <c r="C3" s="53"/>
      <c r="D3" s="53"/>
      <c r="E3" s="57" t="s">
        <v>2</v>
      </c>
      <c r="F3" s="53"/>
      <c r="G3" s="58" t="s">
        <v>1</v>
      </c>
      <c r="H3" s="53"/>
      <c r="I3" s="53">
        <v>297</v>
      </c>
      <c r="J3" s="53"/>
      <c r="K3" s="53"/>
      <c r="L3" s="53"/>
      <c r="M3" s="53"/>
      <c r="N3" s="53"/>
      <c r="O3" s="53"/>
    </row>
    <row r="4" spans="1:15" x14ac:dyDescent="0.25">
      <c r="A4" s="58" t="s">
        <v>3</v>
      </c>
      <c r="B4" s="53">
        <v>309</v>
      </c>
      <c r="C4" s="53"/>
      <c r="D4" s="53"/>
      <c r="E4" s="53"/>
      <c r="F4" s="53"/>
      <c r="G4" s="58" t="s">
        <v>3</v>
      </c>
      <c r="H4" s="53"/>
      <c r="I4" s="53">
        <v>271</v>
      </c>
      <c r="J4" s="53"/>
      <c r="K4" s="53"/>
      <c r="L4" s="53"/>
      <c r="M4" s="53"/>
      <c r="N4" s="53"/>
      <c r="O4" s="53"/>
    </row>
    <row r="5" spans="1:15" x14ac:dyDescent="0.25">
      <c r="A5" s="58" t="s">
        <v>4</v>
      </c>
      <c r="B5" s="55">
        <v>31475087</v>
      </c>
      <c r="C5" s="53"/>
      <c r="D5" s="53"/>
      <c r="E5" s="53"/>
      <c r="F5" s="53"/>
      <c r="G5" s="58" t="s">
        <v>4</v>
      </c>
      <c r="H5" s="53"/>
      <c r="I5" s="55">
        <v>27089147</v>
      </c>
      <c r="J5" s="53"/>
      <c r="K5" s="53"/>
      <c r="L5" s="53"/>
      <c r="M5" s="53"/>
      <c r="N5" s="53"/>
      <c r="O5" s="53"/>
    </row>
    <row r="6" spans="1:15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 ht="25.5" x14ac:dyDescent="0.25">
      <c r="A7" s="61" t="s">
        <v>5</v>
      </c>
      <c r="B7" s="61"/>
      <c r="C7" s="61">
        <v>41</v>
      </c>
      <c r="D7" s="62">
        <v>3391025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5" ht="60" x14ac:dyDescent="0.25">
      <c r="A8" s="59" t="s">
        <v>6</v>
      </c>
      <c r="B8" s="60" t="s">
        <v>7</v>
      </c>
      <c r="C8" s="60" t="s">
        <v>8</v>
      </c>
      <c r="D8" s="60" t="s">
        <v>9</v>
      </c>
      <c r="E8" s="60" t="s">
        <v>10</v>
      </c>
      <c r="F8" s="60" t="s">
        <v>11</v>
      </c>
      <c r="G8" s="60" t="s">
        <v>12</v>
      </c>
      <c r="H8" s="60" t="s">
        <v>13</v>
      </c>
      <c r="I8" s="60" t="s">
        <v>14</v>
      </c>
      <c r="J8" s="60" t="s">
        <v>15</v>
      </c>
      <c r="K8" s="60" t="s">
        <v>16</v>
      </c>
      <c r="L8" s="60" t="s">
        <v>17</v>
      </c>
      <c r="M8" s="60" t="s">
        <v>18</v>
      </c>
      <c r="N8" s="60" t="s">
        <v>19</v>
      </c>
      <c r="O8" s="60" t="s">
        <v>20</v>
      </c>
    </row>
    <row r="9" spans="1:15" ht="32.1" customHeight="1" x14ac:dyDescent="0.25">
      <c r="A9" s="65" t="s">
        <v>175</v>
      </c>
      <c r="B9" s="73"/>
      <c r="C9" s="66" t="s">
        <v>176</v>
      </c>
      <c r="D9" s="66" t="s">
        <v>135</v>
      </c>
      <c r="E9" s="66" t="s">
        <v>177</v>
      </c>
      <c r="F9" s="67">
        <v>43634</v>
      </c>
      <c r="G9" s="67">
        <v>43969</v>
      </c>
      <c r="H9" s="66" t="s">
        <v>178</v>
      </c>
      <c r="I9" s="68">
        <v>12500</v>
      </c>
      <c r="J9" s="66" t="s">
        <v>34</v>
      </c>
      <c r="K9" s="66" t="s">
        <v>179</v>
      </c>
      <c r="L9" s="66" t="s">
        <v>27</v>
      </c>
      <c r="M9" s="66">
        <v>2</v>
      </c>
      <c r="N9" s="68">
        <v>25000</v>
      </c>
      <c r="O9" s="68">
        <v>25000</v>
      </c>
    </row>
    <row r="10" spans="1:15" ht="32.1" customHeight="1" x14ac:dyDescent="0.25">
      <c r="A10" s="66" t="s">
        <v>194</v>
      </c>
      <c r="B10" s="65"/>
      <c r="C10" s="66" t="s">
        <v>195</v>
      </c>
      <c r="D10" s="66"/>
      <c r="E10" s="66" t="s">
        <v>196</v>
      </c>
      <c r="F10" s="67">
        <v>43643</v>
      </c>
      <c r="G10" s="67">
        <v>44738</v>
      </c>
      <c r="H10" s="66" t="s">
        <v>197</v>
      </c>
      <c r="I10" s="68">
        <v>40000</v>
      </c>
      <c r="J10" s="66" t="s">
        <v>34</v>
      </c>
      <c r="K10" s="66" t="s">
        <v>182</v>
      </c>
      <c r="L10" s="66" t="s">
        <v>27</v>
      </c>
      <c r="M10" s="66">
        <v>2</v>
      </c>
      <c r="N10" s="68">
        <v>40000</v>
      </c>
      <c r="O10" s="68">
        <v>439807</v>
      </c>
    </row>
    <row r="11" spans="1:15" ht="32.1" customHeight="1" x14ac:dyDescent="0.25">
      <c r="A11" s="65" t="s">
        <v>217</v>
      </c>
      <c r="B11" s="66"/>
      <c r="C11" s="66" t="s">
        <v>218</v>
      </c>
      <c r="D11" s="66"/>
      <c r="E11" s="66" t="s">
        <v>219</v>
      </c>
      <c r="F11" s="67">
        <v>43709</v>
      </c>
      <c r="G11" s="67">
        <v>44196</v>
      </c>
      <c r="H11" s="66" t="s">
        <v>220</v>
      </c>
      <c r="I11" s="68">
        <v>69997</v>
      </c>
      <c r="J11" s="66" t="s">
        <v>34</v>
      </c>
      <c r="K11" s="66" t="s">
        <v>182</v>
      </c>
      <c r="L11" s="66" t="s">
        <v>27</v>
      </c>
      <c r="M11" s="66">
        <v>3</v>
      </c>
      <c r="N11" s="68">
        <v>69997</v>
      </c>
      <c r="O11" s="68">
        <v>69997</v>
      </c>
    </row>
    <row r="12" spans="1:15" ht="32.1" customHeight="1" x14ac:dyDescent="0.25">
      <c r="A12" s="66" t="s">
        <v>180</v>
      </c>
      <c r="B12" s="65" t="s">
        <v>181</v>
      </c>
      <c r="C12" s="66" t="s">
        <v>176</v>
      </c>
      <c r="D12" s="66" t="s">
        <v>135</v>
      </c>
      <c r="E12" s="66" t="s">
        <v>177</v>
      </c>
      <c r="F12" s="67">
        <v>43634</v>
      </c>
      <c r="G12" s="67">
        <v>43969</v>
      </c>
      <c r="H12" s="66" t="s">
        <v>178</v>
      </c>
      <c r="I12" s="68">
        <v>12500</v>
      </c>
      <c r="J12" s="66" t="s">
        <v>34</v>
      </c>
      <c r="K12" s="66" t="s">
        <v>182</v>
      </c>
      <c r="L12" s="66" t="s">
        <v>27</v>
      </c>
      <c r="M12" s="66">
        <v>2</v>
      </c>
      <c r="N12" s="68">
        <v>25000</v>
      </c>
      <c r="O12" s="68">
        <v>25000</v>
      </c>
    </row>
    <row r="13" spans="1:15" ht="32.1" customHeight="1" x14ac:dyDescent="0.25">
      <c r="A13" s="65" t="s">
        <v>183</v>
      </c>
      <c r="B13" s="65"/>
      <c r="C13" s="66" t="s">
        <v>184</v>
      </c>
      <c r="D13" s="66"/>
      <c r="E13" s="66" t="s">
        <v>185</v>
      </c>
      <c r="F13" s="67">
        <v>42795</v>
      </c>
      <c r="G13" s="67">
        <v>43951</v>
      </c>
      <c r="H13" s="66" t="s">
        <v>186</v>
      </c>
      <c r="I13" s="75">
        <v>35000</v>
      </c>
      <c r="J13" s="66" t="s">
        <v>25</v>
      </c>
      <c r="K13" s="66" t="s">
        <v>187</v>
      </c>
      <c r="L13" s="66" t="s">
        <v>27</v>
      </c>
      <c r="M13" s="66">
        <v>4</v>
      </c>
      <c r="N13" s="68">
        <v>104865</v>
      </c>
      <c r="O13" s="68">
        <v>104865</v>
      </c>
    </row>
    <row r="14" spans="1:15" ht="32.1" customHeight="1" x14ac:dyDescent="0.25">
      <c r="A14" s="65" t="s">
        <v>28</v>
      </c>
      <c r="B14" s="66" t="s">
        <v>29</v>
      </c>
      <c r="C14" s="66" t="s">
        <v>22</v>
      </c>
      <c r="D14" s="66"/>
      <c r="E14" s="66" t="s">
        <v>23</v>
      </c>
      <c r="F14" s="67">
        <v>42809</v>
      </c>
      <c r="G14" s="67">
        <v>44620</v>
      </c>
      <c r="H14" s="66" t="s">
        <v>24</v>
      </c>
      <c r="I14" s="68">
        <v>5000</v>
      </c>
      <c r="J14" s="66" t="s">
        <v>25</v>
      </c>
      <c r="K14" s="66" t="s">
        <v>30</v>
      </c>
      <c r="L14" s="66" t="s">
        <v>27</v>
      </c>
      <c r="M14" s="66">
        <v>1</v>
      </c>
      <c r="N14" s="68">
        <v>30000</v>
      </c>
      <c r="O14" s="68">
        <v>30000</v>
      </c>
    </row>
    <row r="15" spans="1:15" ht="32.1" customHeight="1" x14ac:dyDescent="0.25">
      <c r="A15" s="65" t="s">
        <v>48</v>
      </c>
      <c r="B15" s="66" t="s">
        <v>49</v>
      </c>
      <c r="C15" s="66" t="s">
        <v>22</v>
      </c>
      <c r="D15" s="66"/>
      <c r="E15" s="66" t="s">
        <v>46</v>
      </c>
      <c r="F15" s="67">
        <v>42979</v>
      </c>
      <c r="G15" s="67">
        <v>44804</v>
      </c>
      <c r="H15" s="66" t="s">
        <v>47</v>
      </c>
      <c r="I15" s="68">
        <v>12451.75</v>
      </c>
      <c r="J15" s="66" t="s">
        <v>25</v>
      </c>
      <c r="K15" s="66" t="s">
        <v>30</v>
      </c>
      <c r="L15" s="66" t="s">
        <v>27</v>
      </c>
      <c r="M15" s="66">
        <v>1</v>
      </c>
      <c r="N15" s="68">
        <v>139807</v>
      </c>
      <c r="O15" s="68">
        <v>139807</v>
      </c>
    </row>
    <row r="16" spans="1:15" ht="32.1" customHeight="1" x14ac:dyDescent="0.25">
      <c r="A16" s="65" t="s">
        <v>107</v>
      </c>
      <c r="B16" s="66"/>
      <c r="C16" s="66" t="s">
        <v>108</v>
      </c>
      <c r="D16" s="66" t="s">
        <v>64</v>
      </c>
      <c r="E16" s="66" t="s">
        <v>109</v>
      </c>
      <c r="F16" s="67">
        <v>43678</v>
      </c>
      <c r="G16" s="67">
        <v>43951</v>
      </c>
      <c r="H16" s="66" t="s">
        <v>110</v>
      </c>
      <c r="I16" s="68">
        <v>101175</v>
      </c>
      <c r="J16" s="66" t="s">
        <v>34</v>
      </c>
      <c r="K16" s="66" t="s">
        <v>30</v>
      </c>
      <c r="L16" s="66" t="s">
        <v>27</v>
      </c>
      <c r="M16" s="66">
        <v>2</v>
      </c>
      <c r="N16" s="68">
        <v>101175</v>
      </c>
      <c r="O16" s="68">
        <v>418923</v>
      </c>
    </row>
    <row r="17" spans="1:15" ht="32.1" customHeight="1" x14ac:dyDescent="0.25">
      <c r="A17" s="66" t="s">
        <v>50</v>
      </c>
      <c r="B17" s="65" t="s">
        <v>49</v>
      </c>
      <c r="C17" s="66" t="s">
        <v>22</v>
      </c>
      <c r="D17" s="66"/>
      <c r="E17" s="66" t="s">
        <v>46</v>
      </c>
      <c r="F17" s="67">
        <v>42979</v>
      </c>
      <c r="G17" s="67">
        <v>44804</v>
      </c>
      <c r="H17" s="66" t="s">
        <v>47</v>
      </c>
      <c r="I17" s="68">
        <v>12451.75</v>
      </c>
      <c r="J17" s="66" t="s">
        <v>25</v>
      </c>
      <c r="K17" s="66" t="s">
        <v>30</v>
      </c>
      <c r="L17" s="66" t="s">
        <v>27</v>
      </c>
      <c r="M17" s="66">
        <v>1</v>
      </c>
      <c r="N17" s="68">
        <v>139807</v>
      </c>
      <c r="O17" s="68">
        <v>139807</v>
      </c>
    </row>
    <row r="18" spans="1:15" ht="32.1" customHeight="1" x14ac:dyDescent="0.25">
      <c r="A18" s="65" t="s">
        <v>52</v>
      </c>
      <c r="B18" s="65"/>
      <c r="C18" s="66" t="s">
        <v>53</v>
      </c>
      <c r="D18" s="66"/>
      <c r="E18" s="66" t="s">
        <v>54</v>
      </c>
      <c r="F18" s="67">
        <v>43713</v>
      </c>
      <c r="G18" s="67">
        <v>44078</v>
      </c>
      <c r="H18" s="66" t="s">
        <v>55</v>
      </c>
      <c r="I18" s="68">
        <v>59950</v>
      </c>
      <c r="J18" s="66" t="s">
        <v>34</v>
      </c>
      <c r="K18" s="66" t="s">
        <v>30</v>
      </c>
      <c r="L18" s="66" t="s">
        <v>27</v>
      </c>
      <c r="M18" s="66">
        <v>1</v>
      </c>
      <c r="N18" s="68">
        <v>59950</v>
      </c>
      <c r="O18" s="68">
        <v>59950</v>
      </c>
    </row>
    <row r="19" spans="1:15" ht="32.1" customHeight="1" x14ac:dyDescent="0.25">
      <c r="A19" s="65" t="s">
        <v>52</v>
      </c>
      <c r="B19" s="65"/>
      <c r="C19" s="66" t="s">
        <v>53</v>
      </c>
      <c r="D19" s="66"/>
      <c r="E19" s="66" t="s">
        <v>56</v>
      </c>
      <c r="F19" s="67">
        <v>43709</v>
      </c>
      <c r="G19" s="67">
        <v>44439</v>
      </c>
      <c r="H19" s="66" t="s">
        <v>57</v>
      </c>
      <c r="I19" s="68">
        <v>45000</v>
      </c>
      <c r="J19" s="66" t="s">
        <v>34</v>
      </c>
      <c r="K19" s="66" t="s">
        <v>30</v>
      </c>
      <c r="L19" s="66" t="s">
        <v>27</v>
      </c>
      <c r="M19" s="66">
        <v>1</v>
      </c>
      <c r="N19" s="68">
        <v>45000</v>
      </c>
      <c r="O19" s="68">
        <v>90000</v>
      </c>
    </row>
    <row r="20" spans="1:15" ht="32.1" customHeight="1" x14ac:dyDescent="0.25">
      <c r="A20" s="65" t="s">
        <v>160</v>
      </c>
      <c r="B20" s="66"/>
      <c r="C20" s="66" t="s">
        <v>161</v>
      </c>
      <c r="D20" s="66"/>
      <c r="E20" s="66" t="s">
        <v>162</v>
      </c>
      <c r="F20" s="67">
        <v>43648</v>
      </c>
      <c r="G20" s="67">
        <v>43951</v>
      </c>
      <c r="H20" s="66" t="s">
        <v>163</v>
      </c>
      <c r="I20" s="68">
        <v>2500</v>
      </c>
      <c r="J20" s="66" t="s">
        <v>25</v>
      </c>
      <c r="K20" s="66" t="s">
        <v>30</v>
      </c>
      <c r="L20" s="66" t="s">
        <v>27</v>
      </c>
      <c r="M20" s="66">
        <v>2</v>
      </c>
      <c r="N20" s="68">
        <v>25500</v>
      </c>
      <c r="O20" s="68">
        <v>25500</v>
      </c>
    </row>
    <row r="21" spans="1:15" ht="32.1" customHeight="1" x14ac:dyDescent="0.25">
      <c r="A21" s="65" t="s">
        <v>51</v>
      </c>
      <c r="B21" s="66" t="s">
        <v>49</v>
      </c>
      <c r="C21" s="66" t="s">
        <v>22</v>
      </c>
      <c r="D21" s="66"/>
      <c r="E21" s="66" t="s">
        <v>46</v>
      </c>
      <c r="F21" s="67">
        <v>42979</v>
      </c>
      <c r="G21" s="67">
        <v>44804</v>
      </c>
      <c r="H21" s="66" t="s">
        <v>47</v>
      </c>
      <c r="I21" s="68">
        <v>12451.75</v>
      </c>
      <c r="J21" s="66" t="s">
        <v>25</v>
      </c>
      <c r="K21" s="66" t="s">
        <v>30</v>
      </c>
      <c r="L21" s="66" t="s">
        <v>27</v>
      </c>
      <c r="M21" s="66">
        <v>1</v>
      </c>
      <c r="N21" s="68">
        <v>139807</v>
      </c>
      <c r="O21" s="68">
        <v>139807</v>
      </c>
    </row>
    <row r="22" spans="1:15" ht="32.1" customHeight="1" x14ac:dyDescent="0.25">
      <c r="A22" s="65" t="s">
        <v>45</v>
      </c>
      <c r="B22" s="66"/>
      <c r="C22" s="66" t="s">
        <v>22</v>
      </c>
      <c r="D22" s="66"/>
      <c r="E22" s="66" t="s">
        <v>46</v>
      </c>
      <c r="F22" s="67">
        <v>42979</v>
      </c>
      <c r="G22" s="67">
        <v>44804</v>
      </c>
      <c r="H22" s="66" t="s">
        <v>47</v>
      </c>
      <c r="I22" s="68">
        <v>12451.75</v>
      </c>
      <c r="J22" s="66" t="s">
        <v>25</v>
      </c>
      <c r="K22" s="66" t="s">
        <v>30</v>
      </c>
      <c r="L22" s="66" t="s">
        <v>27</v>
      </c>
      <c r="M22" s="66">
        <v>1</v>
      </c>
      <c r="N22" s="68">
        <v>139807</v>
      </c>
      <c r="O22" s="68">
        <v>139807</v>
      </c>
    </row>
    <row r="23" spans="1:15" ht="32.1" customHeight="1" x14ac:dyDescent="0.25">
      <c r="A23" s="65" t="s">
        <v>45</v>
      </c>
      <c r="B23" s="66"/>
      <c r="C23" s="66" t="s">
        <v>22</v>
      </c>
      <c r="D23" s="66"/>
      <c r="E23" s="66" t="s">
        <v>193</v>
      </c>
      <c r="F23" s="67">
        <v>42979</v>
      </c>
      <c r="G23" s="67">
        <v>44804</v>
      </c>
      <c r="H23" s="66" t="s">
        <v>47</v>
      </c>
      <c r="I23" s="68">
        <v>40000</v>
      </c>
      <c r="J23" s="66" t="s">
        <v>25</v>
      </c>
      <c r="K23" s="66" t="s">
        <v>30</v>
      </c>
      <c r="L23" s="66" t="s">
        <v>27</v>
      </c>
      <c r="M23" s="66">
        <v>1</v>
      </c>
      <c r="N23" s="68">
        <v>179807</v>
      </c>
      <c r="O23" s="68">
        <v>179807</v>
      </c>
    </row>
    <row r="24" spans="1:15" ht="32.1" customHeight="1" x14ac:dyDescent="0.25">
      <c r="A24" s="65" t="s">
        <v>123</v>
      </c>
      <c r="B24" s="66"/>
      <c r="C24" s="66" t="s">
        <v>64</v>
      </c>
      <c r="D24" s="66"/>
      <c r="E24" s="66" t="s">
        <v>124</v>
      </c>
      <c r="F24" s="67">
        <v>43734</v>
      </c>
      <c r="G24" s="67">
        <v>44439</v>
      </c>
      <c r="H24" s="66" t="s">
        <v>125</v>
      </c>
      <c r="I24" s="68">
        <v>241880.33333333334</v>
      </c>
      <c r="J24" s="66" t="s">
        <v>34</v>
      </c>
      <c r="K24" s="66" t="s">
        <v>26</v>
      </c>
      <c r="L24" s="66" t="s">
        <v>27</v>
      </c>
      <c r="M24" s="66">
        <v>1</v>
      </c>
      <c r="N24" s="68">
        <v>725641</v>
      </c>
      <c r="O24" s="68">
        <v>2265288</v>
      </c>
    </row>
    <row r="25" spans="1:15" ht="32.1" customHeight="1" x14ac:dyDescent="0.25">
      <c r="A25" s="66" t="s">
        <v>40</v>
      </c>
      <c r="B25" s="65"/>
      <c r="C25" s="66" t="s">
        <v>22</v>
      </c>
      <c r="D25" s="66"/>
      <c r="E25" s="66" t="s">
        <v>41</v>
      </c>
      <c r="F25" s="67">
        <v>43319</v>
      </c>
      <c r="G25" s="67">
        <v>44043</v>
      </c>
      <c r="H25" s="66" t="s">
        <v>42</v>
      </c>
      <c r="I25" s="68">
        <v>40182</v>
      </c>
      <c r="J25" s="66" t="s">
        <v>34</v>
      </c>
      <c r="K25" s="66" t="s">
        <v>26</v>
      </c>
      <c r="L25" s="66" t="s">
        <v>27</v>
      </c>
      <c r="M25" s="66">
        <v>1</v>
      </c>
      <c r="N25" s="68">
        <v>40182</v>
      </c>
      <c r="O25" s="68">
        <v>40182</v>
      </c>
    </row>
    <row r="26" spans="1:15" ht="32.1" customHeight="1" x14ac:dyDescent="0.25">
      <c r="A26" s="65" t="s">
        <v>126</v>
      </c>
      <c r="B26" s="66" t="s">
        <v>127</v>
      </c>
      <c r="C26" s="66" t="s">
        <v>64</v>
      </c>
      <c r="D26" s="66"/>
      <c r="E26" s="66" t="s">
        <v>124</v>
      </c>
      <c r="F26" s="67">
        <v>43734</v>
      </c>
      <c r="G26" s="67">
        <v>44439</v>
      </c>
      <c r="H26" s="66" t="s">
        <v>125</v>
      </c>
      <c r="I26" s="68">
        <v>241880.33333333334</v>
      </c>
      <c r="J26" s="66" t="s">
        <v>34</v>
      </c>
      <c r="K26" s="66" t="s">
        <v>26</v>
      </c>
      <c r="L26" s="66" t="s">
        <v>27</v>
      </c>
      <c r="M26" s="66">
        <v>1</v>
      </c>
      <c r="N26" s="68">
        <v>725641</v>
      </c>
      <c r="O26" s="68">
        <v>2265288</v>
      </c>
    </row>
    <row r="27" spans="1:15" ht="32.1" customHeight="1" x14ac:dyDescent="0.25">
      <c r="A27" s="66" t="s">
        <v>126</v>
      </c>
      <c r="B27" s="65"/>
      <c r="C27" s="66" t="s">
        <v>130</v>
      </c>
      <c r="D27" s="66"/>
      <c r="E27" s="66" t="s">
        <v>131</v>
      </c>
      <c r="F27" s="67">
        <v>41866</v>
      </c>
      <c r="G27" s="67">
        <v>43691</v>
      </c>
      <c r="H27" s="66" t="s">
        <v>132</v>
      </c>
      <c r="I27" s="68">
        <v>72350.5</v>
      </c>
      <c r="J27" s="66" t="s">
        <v>34</v>
      </c>
      <c r="K27" s="66" t="s">
        <v>26</v>
      </c>
      <c r="L27" s="66" t="s">
        <v>27</v>
      </c>
      <c r="M27" s="66">
        <v>1</v>
      </c>
      <c r="N27" s="68">
        <v>144701</v>
      </c>
      <c r="O27" s="68">
        <v>812945</v>
      </c>
    </row>
    <row r="28" spans="1:15" ht="32.1" customHeight="1" x14ac:dyDescent="0.25">
      <c r="A28" s="65" t="s">
        <v>126</v>
      </c>
      <c r="B28" s="66"/>
      <c r="C28" s="66" t="s">
        <v>212</v>
      </c>
      <c r="D28" s="66" t="s">
        <v>53</v>
      </c>
      <c r="E28" s="66" t="s">
        <v>215</v>
      </c>
      <c r="F28" s="67">
        <v>43565</v>
      </c>
      <c r="G28" s="67">
        <v>43968</v>
      </c>
      <c r="H28" s="66" t="s">
        <v>216</v>
      </c>
      <c r="I28" s="68">
        <v>3550</v>
      </c>
      <c r="J28" s="66" t="s">
        <v>25</v>
      </c>
      <c r="K28" s="66" t="s">
        <v>26</v>
      </c>
      <c r="L28" s="66" t="s">
        <v>27</v>
      </c>
      <c r="M28" s="66">
        <v>2</v>
      </c>
      <c r="N28" s="68">
        <v>8100</v>
      </c>
      <c r="O28" s="68">
        <v>8100</v>
      </c>
    </row>
    <row r="29" spans="1:15" ht="32.1" customHeight="1" x14ac:dyDescent="0.25">
      <c r="A29" s="66" t="s">
        <v>77</v>
      </c>
      <c r="B29" s="65"/>
      <c r="C29" s="66" t="s">
        <v>22</v>
      </c>
      <c r="D29" s="66"/>
      <c r="E29" s="66" t="s">
        <v>78</v>
      </c>
      <c r="F29" s="67">
        <v>43692</v>
      </c>
      <c r="G29" s="67">
        <v>44773</v>
      </c>
      <c r="H29" s="66" t="s">
        <v>79</v>
      </c>
      <c r="I29" s="68">
        <v>70000</v>
      </c>
      <c r="J29" s="66" t="s">
        <v>34</v>
      </c>
      <c r="K29" s="66" t="s">
        <v>26</v>
      </c>
      <c r="L29" s="66" t="s">
        <v>27</v>
      </c>
      <c r="M29" s="66">
        <v>1</v>
      </c>
      <c r="N29" s="68">
        <v>140000</v>
      </c>
      <c r="O29" s="68">
        <v>420000</v>
      </c>
    </row>
    <row r="30" spans="1:15" ht="32.1" customHeight="1" x14ac:dyDescent="0.25">
      <c r="A30" s="65" t="s">
        <v>77</v>
      </c>
      <c r="B30" s="66" t="s">
        <v>133</v>
      </c>
      <c r="C30" s="66" t="s">
        <v>130</v>
      </c>
      <c r="D30" s="66"/>
      <c r="E30" s="66" t="s">
        <v>131</v>
      </c>
      <c r="F30" s="67">
        <v>41866</v>
      </c>
      <c r="G30" s="67">
        <v>43691</v>
      </c>
      <c r="H30" s="66" t="s">
        <v>132</v>
      </c>
      <c r="I30" s="68">
        <v>72350.5</v>
      </c>
      <c r="J30" s="66" t="s">
        <v>34</v>
      </c>
      <c r="K30" s="66" t="s">
        <v>26</v>
      </c>
      <c r="L30" s="66" t="s">
        <v>27</v>
      </c>
      <c r="M30" s="66">
        <v>1</v>
      </c>
      <c r="N30" s="68">
        <v>144701</v>
      </c>
      <c r="O30" s="68">
        <v>812945</v>
      </c>
    </row>
    <row r="31" spans="1:15" ht="32.1" customHeight="1" x14ac:dyDescent="0.25">
      <c r="A31" s="65" t="s">
        <v>31</v>
      </c>
      <c r="B31" s="66"/>
      <c r="C31" s="66" t="s">
        <v>22</v>
      </c>
      <c r="D31" s="66"/>
      <c r="E31" s="66" t="s">
        <v>32</v>
      </c>
      <c r="F31" s="67">
        <v>42856</v>
      </c>
      <c r="G31" s="67">
        <v>43951</v>
      </c>
      <c r="H31" s="66" t="s">
        <v>33</v>
      </c>
      <c r="I31" s="68">
        <v>5333.333333333333</v>
      </c>
      <c r="J31" s="66" t="s">
        <v>34</v>
      </c>
      <c r="K31" s="66" t="s">
        <v>26</v>
      </c>
      <c r="L31" s="66" t="s">
        <v>27</v>
      </c>
      <c r="M31" s="66">
        <v>1</v>
      </c>
      <c r="N31" s="68">
        <v>16000</v>
      </c>
      <c r="O31" s="68">
        <v>16000</v>
      </c>
    </row>
    <row r="32" spans="1:15" ht="32.1" customHeight="1" x14ac:dyDescent="0.25">
      <c r="A32" s="65" t="s">
        <v>31</v>
      </c>
      <c r="B32" s="66" t="s">
        <v>206</v>
      </c>
      <c r="C32" s="66" t="s">
        <v>202</v>
      </c>
      <c r="D32" s="66" t="s">
        <v>203</v>
      </c>
      <c r="E32" s="66" t="s">
        <v>204</v>
      </c>
      <c r="F32" s="67">
        <v>43692</v>
      </c>
      <c r="G32" s="67">
        <v>45518</v>
      </c>
      <c r="H32" s="66" t="s">
        <v>205</v>
      </c>
      <c r="I32" s="68">
        <v>75000</v>
      </c>
      <c r="J32" s="66" t="s">
        <v>34</v>
      </c>
      <c r="K32" s="66" t="s">
        <v>26</v>
      </c>
      <c r="L32" s="66" t="s">
        <v>27</v>
      </c>
      <c r="M32" s="66">
        <v>2</v>
      </c>
      <c r="N32" s="68">
        <v>750000</v>
      </c>
      <c r="O32" s="68">
        <v>750000</v>
      </c>
    </row>
    <row r="33" spans="1:15" ht="32.1" customHeight="1" x14ac:dyDescent="0.25">
      <c r="A33" s="65" t="s">
        <v>35</v>
      </c>
      <c r="B33" s="66" t="s">
        <v>36</v>
      </c>
      <c r="C33" s="66" t="s">
        <v>22</v>
      </c>
      <c r="D33" s="66"/>
      <c r="E33" s="66" t="s">
        <v>32</v>
      </c>
      <c r="F33" s="67">
        <v>42856</v>
      </c>
      <c r="G33" s="67">
        <v>43951</v>
      </c>
      <c r="H33" s="66" t="s">
        <v>33</v>
      </c>
      <c r="I33" s="68">
        <v>5333.333333333333</v>
      </c>
      <c r="J33" s="66" t="s">
        <v>34</v>
      </c>
      <c r="K33" s="66" t="s">
        <v>26</v>
      </c>
      <c r="L33" s="66" t="s">
        <v>27</v>
      </c>
      <c r="M33" s="66">
        <v>1</v>
      </c>
      <c r="N33" s="68">
        <v>16000</v>
      </c>
      <c r="O33" s="68">
        <v>16000</v>
      </c>
    </row>
    <row r="34" spans="1:15" ht="32.1" customHeight="1" x14ac:dyDescent="0.25">
      <c r="A34" s="65" t="s">
        <v>35</v>
      </c>
      <c r="B34" s="66"/>
      <c r="C34" s="66" t="s">
        <v>202</v>
      </c>
      <c r="D34" s="66" t="s">
        <v>203</v>
      </c>
      <c r="E34" s="66" t="s">
        <v>204</v>
      </c>
      <c r="F34" s="67">
        <v>43692</v>
      </c>
      <c r="G34" s="67">
        <v>45518</v>
      </c>
      <c r="H34" s="66" t="s">
        <v>205</v>
      </c>
      <c r="I34" s="68">
        <v>75000</v>
      </c>
      <c r="J34" s="66" t="s">
        <v>34</v>
      </c>
      <c r="K34" s="66" t="s">
        <v>26</v>
      </c>
      <c r="L34" s="66" t="s">
        <v>27</v>
      </c>
      <c r="M34" s="66">
        <v>2</v>
      </c>
      <c r="N34" s="68">
        <v>750000</v>
      </c>
      <c r="O34" s="68">
        <v>750000</v>
      </c>
    </row>
    <row r="35" spans="1:15" ht="32.1" customHeight="1" x14ac:dyDescent="0.25">
      <c r="A35" s="66" t="s">
        <v>21</v>
      </c>
      <c r="B35" s="65"/>
      <c r="C35" s="66" t="s">
        <v>22</v>
      </c>
      <c r="D35" s="66"/>
      <c r="E35" s="66" t="s">
        <v>23</v>
      </c>
      <c r="F35" s="67">
        <v>42809</v>
      </c>
      <c r="G35" s="67">
        <v>44620</v>
      </c>
      <c r="H35" s="66" t="s">
        <v>24</v>
      </c>
      <c r="I35" s="68">
        <v>5000</v>
      </c>
      <c r="J35" s="66" t="s">
        <v>25</v>
      </c>
      <c r="K35" s="66" t="s">
        <v>26</v>
      </c>
      <c r="L35" s="66" t="s">
        <v>27</v>
      </c>
      <c r="M35" s="66">
        <v>1</v>
      </c>
      <c r="N35" s="68">
        <v>30000</v>
      </c>
      <c r="O35" s="68">
        <v>30000</v>
      </c>
    </row>
    <row r="36" spans="1:15" ht="32.1" customHeight="1" x14ac:dyDescent="0.25">
      <c r="A36" s="65" t="s">
        <v>21</v>
      </c>
      <c r="B36" s="66"/>
      <c r="C36" s="66" t="s">
        <v>22</v>
      </c>
      <c r="D36" s="66"/>
      <c r="E36" s="66" t="s">
        <v>43</v>
      </c>
      <c r="F36" s="67">
        <v>42809</v>
      </c>
      <c r="G36" s="67">
        <v>44620</v>
      </c>
      <c r="H36" s="66" t="s">
        <v>44</v>
      </c>
      <c r="I36" s="68">
        <v>40968</v>
      </c>
      <c r="J36" s="66" t="s">
        <v>25</v>
      </c>
      <c r="K36" s="66" t="s">
        <v>26</v>
      </c>
      <c r="L36" s="66" t="s">
        <v>27</v>
      </c>
      <c r="M36" s="66">
        <v>1</v>
      </c>
      <c r="N36" s="68">
        <v>508048</v>
      </c>
      <c r="O36" s="68">
        <v>508048</v>
      </c>
    </row>
    <row r="37" spans="1:15" ht="32.1" customHeight="1" x14ac:dyDescent="0.25">
      <c r="A37" s="65" t="s">
        <v>211</v>
      </c>
      <c r="B37" s="66"/>
      <c r="C37" s="66" t="s">
        <v>212</v>
      </c>
      <c r="D37" s="66" t="s">
        <v>53</v>
      </c>
      <c r="E37" s="66" t="s">
        <v>213</v>
      </c>
      <c r="F37" s="67">
        <v>43565</v>
      </c>
      <c r="G37" s="67">
        <v>43968</v>
      </c>
      <c r="H37" s="66" t="s">
        <v>214</v>
      </c>
      <c r="I37" s="68">
        <v>4000</v>
      </c>
      <c r="J37" s="66" t="s">
        <v>25</v>
      </c>
      <c r="K37" s="66" t="s">
        <v>26</v>
      </c>
      <c r="L37" s="66" t="s">
        <v>27</v>
      </c>
      <c r="M37" s="66">
        <v>2</v>
      </c>
      <c r="N37" s="68">
        <v>11500</v>
      </c>
      <c r="O37" s="68">
        <v>11500</v>
      </c>
    </row>
    <row r="38" spans="1:15" ht="32.1" customHeight="1" x14ac:dyDescent="0.25">
      <c r="A38" s="66" t="s">
        <v>58</v>
      </c>
      <c r="B38" s="65"/>
      <c r="C38" s="66" t="s">
        <v>59</v>
      </c>
      <c r="D38" s="66"/>
      <c r="E38" s="66" t="s">
        <v>60</v>
      </c>
      <c r="F38" s="67">
        <v>42692</v>
      </c>
      <c r="G38" s="67">
        <v>43830</v>
      </c>
      <c r="H38" s="66" t="s">
        <v>61</v>
      </c>
      <c r="I38" s="68">
        <v>8000</v>
      </c>
      <c r="J38" s="66" t="s">
        <v>25</v>
      </c>
      <c r="K38" s="66" t="s">
        <v>26</v>
      </c>
      <c r="L38" s="66" t="s">
        <v>27</v>
      </c>
      <c r="M38" s="66">
        <v>4</v>
      </c>
      <c r="N38" s="68">
        <v>135100</v>
      </c>
      <c r="O38" s="68">
        <v>135100</v>
      </c>
    </row>
    <row r="39" spans="1:15" ht="32.1" customHeight="1" x14ac:dyDescent="0.25">
      <c r="A39" s="65" t="s">
        <v>101</v>
      </c>
      <c r="B39" s="65"/>
      <c r="C39" s="66" t="s">
        <v>102</v>
      </c>
      <c r="D39" s="66" t="s">
        <v>103</v>
      </c>
      <c r="E39" s="66" t="s">
        <v>104</v>
      </c>
      <c r="F39" s="67">
        <v>43327</v>
      </c>
      <c r="G39" s="67">
        <v>44057</v>
      </c>
      <c r="H39" s="66" t="s">
        <v>105</v>
      </c>
      <c r="I39" s="68">
        <v>289500</v>
      </c>
      <c r="J39" s="66" t="s">
        <v>25</v>
      </c>
      <c r="K39" s="66" t="s">
        <v>106</v>
      </c>
      <c r="L39" s="66" t="s">
        <v>96</v>
      </c>
      <c r="M39" s="66">
        <v>2</v>
      </c>
      <c r="N39" s="68">
        <v>579000</v>
      </c>
      <c r="O39" s="68">
        <v>579000</v>
      </c>
    </row>
    <row r="40" spans="1:15" ht="32.1" customHeight="1" x14ac:dyDescent="0.25">
      <c r="A40" s="65" t="s">
        <v>117</v>
      </c>
      <c r="B40" s="66" t="s">
        <v>118</v>
      </c>
      <c r="C40" s="66" t="s">
        <v>112</v>
      </c>
      <c r="D40" s="66" t="s">
        <v>22</v>
      </c>
      <c r="E40" s="66" t="s">
        <v>113</v>
      </c>
      <c r="F40" s="67">
        <v>43344</v>
      </c>
      <c r="G40" s="67">
        <v>44074</v>
      </c>
      <c r="H40" s="66" t="s">
        <v>114</v>
      </c>
      <c r="I40" s="68">
        <v>38439.5</v>
      </c>
      <c r="J40" s="66" t="s">
        <v>34</v>
      </c>
      <c r="K40" s="66" t="s">
        <v>119</v>
      </c>
      <c r="L40" s="66" t="s">
        <v>96</v>
      </c>
      <c r="M40" s="66">
        <v>2</v>
      </c>
      <c r="N40" s="68">
        <v>76879</v>
      </c>
      <c r="O40" s="68">
        <v>76879</v>
      </c>
    </row>
    <row r="41" spans="1:15" ht="32.1" customHeight="1" x14ac:dyDescent="0.25">
      <c r="A41" s="66" t="s">
        <v>90</v>
      </c>
      <c r="B41" s="65"/>
      <c r="C41" s="66" t="s">
        <v>91</v>
      </c>
      <c r="D41" s="66" t="s">
        <v>92</v>
      </c>
      <c r="E41" s="66" t="s">
        <v>93</v>
      </c>
      <c r="F41" s="67">
        <v>43692</v>
      </c>
      <c r="G41" s="67">
        <v>44044</v>
      </c>
      <c r="H41" s="66" t="s">
        <v>94</v>
      </c>
      <c r="I41" s="68">
        <v>23061</v>
      </c>
      <c r="J41" s="66" t="s">
        <v>34</v>
      </c>
      <c r="K41" s="66" t="s">
        <v>95</v>
      </c>
      <c r="L41" s="66" t="s">
        <v>96</v>
      </c>
      <c r="M41" s="66">
        <v>2</v>
      </c>
      <c r="N41" s="68">
        <v>23061</v>
      </c>
      <c r="O41" s="68">
        <v>23061</v>
      </c>
    </row>
    <row r="42" spans="1:15" ht="32.1" customHeight="1" x14ac:dyDescent="0.25">
      <c r="A42" s="65" t="s">
        <v>151</v>
      </c>
      <c r="B42" s="66"/>
      <c r="C42" s="66" t="s">
        <v>152</v>
      </c>
      <c r="D42" s="66" t="s">
        <v>22</v>
      </c>
      <c r="E42" s="66" t="s">
        <v>153</v>
      </c>
      <c r="F42" s="67">
        <v>42901</v>
      </c>
      <c r="G42" s="67">
        <v>43982</v>
      </c>
      <c r="H42" s="66" t="s">
        <v>154</v>
      </c>
      <c r="I42" s="68">
        <v>152562</v>
      </c>
      <c r="J42" s="66" t="s">
        <v>25</v>
      </c>
      <c r="K42" s="66" t="s">
        <v>138</v>
      </c>
      <c r="L42" s="66" t="s">
        <v>68</v>
      </c>
      <c r="M42" s="66">
        <v>2</v>
      </c>
      <c r="N42" s="68">
        <v>381405</v>
      </c>
      <c r="O42" s="68">
        <v>381405</v>
      </c>
    </row>
    <row r="43" spans="1:15" ht="32.1" customHeight="1" x14ac:dyDescent="0.25">
      <c r="A43" s="65" t="s">
        <v>158</v>
      </c>
      <c r="B43" s="66" t="s">
        <v>159</v>
      </c>
      <c r="C43" s="66" t="s">
        <v>155</v>
      </c>
      <c r="D43" s="66"/>
      <c r="E43" s="66" t="s">
        <v>156</v>
      </c>
      <c r="F43" s="67">
        <v>43712</v>
      </c>
      <c r="G43" s="67">
        <v>44104</v>
      </c>
      <c r="H43" s="66" t="s">
        <v>157</v>
      </c>
      <c r="I43" s="68">
        <v>5750</v>
      </c>
      <c r="J43" s="66" t="s">
        <v>34</v>
      </c>
      <c r="K43" s="66" t="s">
        <v>138</v>
      </c>
      <c r="L43" s="66" t="s">
        <v>68</v>
      </c>
      <c r="M43" s="66">
        <v>1</v>
      </c>
      <c r="N43" s="68">
        <v>11500</v>
      </c>
      <c r="O43" s="68">
        <v>11500</v>
      </c>
    </row>
    <row r="44" spans="1:15" ht="32.1" customHeight="1" x14ac:dyDescent="0.25">
      <c r="A44" s="65" t="s">
        <v>134</v>
      </c>
      <c r="B44" s="66"/>
      <c r="C44" s="66" t="s">
        <v>135</v>
      </c>
      <c r="D44" s="66"/>
      <c r="E44" s="66" t="s">
        <v>136</v>
      </c>
      <c r="F44" s="67">
        <v>43723</v>
      </c>
      <c r="G44" s="67">
        <v>44561</v>
      </c>
      <c r="H44" s="66" t="s">
        <v>137</v>
      </c>
      <c r="I44" s="68">
        <v>10105</v>
      </c>
      <c r="J44" s="66" t="s">
        <v>34</v>
      </c>
      <c r="K44" s="66" t="s">
        <v>138</v>
      </c>
      <c r="L44" s="66" t="s">
        <v>68</v>
      </c>
      <c r="M44" s="66">
        <v>1</v>
      </c>
      <c r="N44" s="68">
        <v>10105</v>
      </c>
      <c r="O44" s="68">
        <v>10105</v>
      </c>
    </row>
    <row r="45" spans="1:15" ht="32.1" customHeight="1" x14ac:dyDescent="0.25">
      <c r="A45" s="65" t="s">
        <v>134</v>
      </c>
      <c r="B45" s="66"/>
      <c r="C45" s="66" t="s">
        <v>155</v>
      </c>
      <c r="D45" s="66"/>
      <c r="E45" s="66" t="s">
        <v>156</v>
      </c>
      <c r="F45" s="67">
        <v>43712</v>
      </c>
      <c r="G45" s="67">
        <v>44104</v>
      </c>
      <c r="H45" s="66" t="s">
        <v>157</v>
      </c>
      <c r="I45" s="68">
        <v>5750</v>
      </c>
      <c r="J45" s="66" t="s">
        <v>34</v>
      </c>
      <c r="K45" s="66" t="s">
        <v>138</v>
      </c>
      <c r="L45" s="66" t="s">
        <v>68</v>
      </c>
      <c r="M45" s="66">
        <v>1</v>
      </c>
      <c r="N45" s="68">
        <v>11500</v>
      </c>
      <c r="O45" s="68">
        <v>11500</v>
      </c>
    </row>
    <row r="46" spans="1:15" ht="32.1" customHeight="1" x14ac:dyDescent="0.25">
      <c r="A46" s="65" t="s">
        <v>207</v>
      </c>
      <c r="B46" s="66"/>
      <c r="C46" s="66" t="s">
        <v>208</v>
      </c>
      <c r="D46" s="66" t="s">
        <v>64</v>
      </c>
      <c r="E46" s="66" t="s">
        <v>209</v>
      </c>
      <c r="F46" s="67">
        <v>43344</v>
      </c>
      <c r="G46" s="67">
        <v>44439</v>
      </c>
      <c r="H46" s="66" t="s">
        <v>210</v>
      </c>
      <c r="I46" s="68">
        <v>143577</v>
      </c>
      <c r="J46" s="66" t="s">
        <v>25</v>
      </c>
      <c r="K46" s="66" t="s">
        <v>138</v>
      </c>
      <c r="L46" s="66" t="s">
        <v>68</v>
      </c>
      <c r="M46" s="66">
        <v>2</v>
      </c>
      <c r="N46" s="68">
        <v>292139</v>
      </c>
      <c r="O46" s="68">
        <v>445337</v>
      </c>
    </row>
    <row r="47" spans="1:15" ht="32.1" customHeight="1" x14ac:dyDescent="0.25">
      <c r="A47" s="65" t="s">
        <v>128</v>
      </c>
      <c r="B47" s="66" t="s">
        <v>127</v>
      </c>
      <c r="C47" s="66" t="s">
        <v>64</v>
      </c>
      <c r="D47" s="66"/>
      <c r="E47" s="66" t="s">
        <v>124</v>
      </c>
      <c r="F47" s="67">
        <v>43734</v>
      </c>
      <c r="G47" s="67">
        <v>44439</v>
      </c>
      <c r="H47" s="66" t="s">
        <v>125</v>
      </c>
      <c r="I47" s="68">
        <v>241880.33333333334</v>
      </c>
      <c r="J47" s="66" t="s">
        <v>34</v>
      </c>
      <c r="K47" s="66" t="s">
        <v>129</v>
      </c>
      <c r="L47" s="66" t="s">
        <v>68</v>
      </c>
      <c r="M47" s="66">
        <v>1</v>
      </c>
      <c r="N47" s="68">
        <v>725641</v>
      </c>
      <c r="O47" s="68">
        <v>2265288</v>
      </c>
    </row>
    <row r="48" spans="1:15" ht="32.1" customHeight="1" x14ac:dyDescent="0.25">
      <c r="A48" s="66" t="s">
        <v>62</v>
      </c>
      <c r="B48" s="65"/>
      <c r="C48" s="66" t="s">
        <v>63</v>
      </c>
      <c r="D48" s="66" t="s">
        <v>64</v>
      </c>
      <c r="E48" s="66" t="s">
        <v>65</v>
      </c>
      <c r="F48" s="67">
        <v>43291</v>
      </c>
      <c r="G48" s="67">
        <v>44012</v>
      </c>
      <c r="H48" s="66" t="s">
        <v>66</v>
      </c>
      <c r="I48" s="68">
        <v>45501</v>
      </c>
      <c r="J48" s="66" t="s">
        <v>34</v>
      </c>
      <c r="K48" s="66" t="s">
        <v>67</v>
      </c>
      <c r="L48" s="66" t="s">
        <v>68</v>
      </c>
      <c r="M48" s="66">
        <v>2</v>
      </c>
      <c r="N48" s="68">
        <v>90464</v>
      </c>
      <c r="O48" s="68">
        <v>230362</v>
      </c>
    </row>
    <row r="49" spans="1:15" ht="32.1" customHeight="1" x14ac:dyDescent="0.25">
      <c r="A49" s="65" t="s">
        <v>120</v>
      </c>
      <c r="B49" s="66"/>
      <c r="C49" s="66" t="s">
        <v>22</v>
      </c>
      <c r="D49" s="66"/>
      <c r="E49" s="66" t="s">
        <v>121</v>
      </c>
      <c r="F49" s="67">
        <v>43739</v>
      </c>
      <c r="G49" s="67">
        <v>44834</v>
      </c>
      <c r="H49" s="66" t="s">
        <v>122</v>
      </c>
      <c r="I49" s="68">
        <v>469943</v>
      </c>
      <c r="J49" s="66" t="s">
        <v>34</v>
      </c>
      <c r="K49" s="66" t="s">
        <v>74</v>
      </c>
      <c r="L49" s="66" t="s">
        <v>68</v>
      </c>
      <c r="M49" s="66">
        <v>1</v>
      </c>
      <c r="N49" s="68">
        <v>469943</v>
      </c>
      <c r="O49" s="68">
        <v>469943</v>
      </c>
    </row>
    <row r="50" spans="1:15" ht="32.1" customHeight="1" x14ac:dyDescent="0.25">
      <c r="A50" s="65" t="s">
        <v>69</v>
      </c>
      <c r="B50" s="66"/>
      <c r="C50" s="66" t="s">
        <v>70</v>
      </c>
      <c r="D50" s="66"/>
      <c r="E50" s="66" t="s">
        <v>71</v>
      </c>
      <c r="F50" s="67">
        <v>43435</v>
      </c>
      <c r="G50" s="74" t="s">
        <v>72</v>
      </c>
      <c r="H50" s="66" t="s">
        <v>73</v>
      </c>
      <c r="I50" s="68">
        <v>19986.5</v>
      </c>
      <c r="J50" s="66" t="s">
        <v>25</v>
      </c>
      <c r="K50" s="66" t="s">
        <v>74</v>
      </c>
      <c r="L50" s="66" t="s">
        <v>68</v>
      </c>
      <c r="M50" s="66">
        <v>1</v>
      </c>
      <c r="N50" s="68">
        <v>79947</v>
      </c>
      <c r="O50" s="68">
        <v>79947</v>
      </c>
    </row>
    <row r="51" spans="1:15" ht="32.1" customHeight="1" x14ac:dyDescent="0.25">
      <c r="A51" s="66" t="s">
        <v>75</v>
      </c>
      <c r="B51" s="65" t="s">
        <v>76</v>
      </c>
      <c r="C51" s="66" t="s">
        <v>70</v>
      </c>
      <c r="D51" s="66"/>
      <c r="E51" s="66" t="s">
        <v>71</v>
      </c>
      <c r="F51" s="67">
        <v>43435</v>
      </c>
      <c r="G51" s="74" t="s">
        <v>72</v>
      </c>
      <c r="H51" s="66" t="s">
        <v>73</v>
      </c>
      <c r="I51" s="68">
        <v>19986.5</v>
      </c>
      <c r="J51" s="66" t="s">
        <v>25</v>
      </c>
      <c r="K51" s="66" t="s">
        <v>74</v>
      </c>
      <c r="L51" s="66" t="s">
        <v>68</v>
      </c>
      <c r="M51" s="66">
        <v>1</v>
      </c>
      <c r="N51" s="68">
        <v>79947</v>
      </c>
      <c r="O51" s="68">
        <v>79947</v>
      </c>
    </row>
    <row r="52" spans="1:15" ht="32.1" customHeight="1" x14ac:dyDescent="0.25">
      <c r="A52" s="65" t="s">
        <v>83</v>
      </c>
      <c r="B52" s="65"/>
      <c r="C52" s="66" t="s">
        <v>84</v>
      </c>
      <c r="D52" s="66" t="s">
        <v>85</v>
      </c>
      <c r="E52" s="66" t="s">
        <v>86</v>
      </c>
      <c r="F52" s="67">
        <v>43713</v>
      </c>
      <c r="G52" s="67">
        <v>44078</v>
      </c>
      <c r="H52" s="66" t="s">
        <v>87</v>
      </c>
      <c r="I52" s="68">
        <v>70813.5</v>
      </c>
      <c r="J52" s="66" t="s">
        <v>34</v>
      </c>
      <c r="K52" s="66" t="s">
        <v>74</v>
      </c>
      <c r="L52" s="66" t="s">
        <v>68</v>
      </c>
      <c r="M52" s="66">
        <v>1</v>
      </c>
      <c r="N52" s="68">
        <v>141627</v>
      </c>
      <c r="O52" s="68">
        <v>141627</v>
      </c>
    </row>
    <row r="53" spans="1:15" ht="32.1" customHeight="1" x14ac:dyDescent="0.25">
      <c r="A53" s="65" t="s">
        <v>172</v>
      </c>
      <c r="B53" s="66"/>
      <c r="C53" s="66" t="s">
        <v>70</v>
      </c>
      <c r="D53" s="66"/>
      <c r="E53" s="66" t="s">
        <v>173</v>
      </c>
      <c r="F53" s="67">
        <v>43711</v>
      </c>
      <c r="G53" s="67">
        <v>44441</v>
      </c>
      <c r="H53" s="66" t="s">
        <v>174</v>
      </c>
      <c r="I53" s="68">
        <v>49000</v>
      </c>
      <c r="J53" s="66" t="s">
        <v>34</v>
      </c>
      <c r="K53" s="66" t="s">
        <v>74</v>
      </c>
      <c r="L53" s="66" t="s">
        <v>68</v>
      </c>
      <c r="M53" s="66">
        <v>1</v>
      </c>
      <c r="N53" s="68">
        <v>49000</v>
      </c>
      <c r="O53" s="68">
        <v>49000</v>
      </c>
    </row>
    <row r="54" spans="1:15" ht="32.1" customHeight="1" x14ac:dyDescent="0.25">
      <c r="A54" s="65" t="s">
        <v>88</v>
      </c>
      <c r="B54" s="66" t="s">
        <v>89</v>
      </c>
      <c r="C54" s="66" t="s">
        <v>84</v>
      </c>
      <c r="D54" s="66" t="s">
        <v>85</v>
      </c>
      <c r="E54" s="66" t="s">
        <v>86</v>
      </c>
      <c r="F54" s="67">
        <v>43713</v>
      </c>
      <c r="G54" s="67">
        <v>44078</v>
      </c>
      <c r="H54" s="66" t="s">
        <v>87</v>
      </c>
      <c r="I54" s="68">
        <v>70813.5</v>
      </c>
      <c r="J54" s="66" t="s">
        <v>34</v>
      </c>
      <c r="K54" s="66" t="s">
        <v>74</v>
      </c>
      <c r="L54" s="66" t="s">
        <v>68</v>
      </c>
      <c r="M54" s="66">
        <v>1</v>
      </c>
      <c r="N54" s="68">
        <v>141627</v>
      </c>
      <c r="O54" s="68">
        <v>141627</v>
      </c>
    </row>
    <row r="55" spans="1:15" ht="32.1" customHeight="1" x14ac:dyDescent="0.25">
      <c r="A55" s="66" t="s">
        <v>97</v>
      </c>
      <c r="B55" s="65"/>
      <c r="C55" s="66" t="s">
        <v>98</v>
      </c>
      <c r="D55" s="66"/>
      <c r="E55" s="66" t="s">
        <v>99</v>
      </c>
      <c r="F55" s="67">
        <v>43740</v>
      </c>
      <c r="G55" s="67">
        <v>44316</v>
      </c>
      <c r="H55" s="66" t="s">
        <v>100</v>
      </c>
      <c r="I55" s="68">
        <v>30000</v>
      </c>
      <c r="J55" s="66" t="s">
        <v>34</v>
      </c>
      <c r="K55" s="66" t="s">
        <v>74</v>
      </c>
      <c r="L55" s="66" t="s">
        <v>68</v>
      </c>
      <c r="M55" s="66">
        <v>4</v>
      </c>
      <c r="N55" s="68">
        <v>30000</v>
      </c>
      <c r="O55" s="68">
        <v>30000</v>
      </c>
    </row>
    <row r="56" spans="1:15" ht="32.1" customHeight="1" x14ac:dyDescent="0.25">
      <c r="A56" s="65" t="s">
        <v>111</v>
      </c>
      <c r="B56" s="66"/>
      <c r="C56" s="66" t="s">
        <v>112</v>
      </c>
      <c r="D56" s="66" t="s">
        <v>22</v>
      </c>
      <c r="E56" s="66" t="s">
        <v>113</v>
      </c>
      <c r="F56" s="67">
        <v>43344</v>
      </c>
      <c r="G56" s="67">
        <v>44074</v>
      </c>
      <c r="H56" s="66" t="s">
        <v>114</v>
      </c>
      <c r="I56" s="68">
        <v>38439.5</v>
      </c>
      <c r="J56" s="66" t="s">
        <v>34</v>
      </c>
      <c r="K56" s="66" t="s">
        <v>115</v>
      </c>
      <c r="L56" s="66" t="s">
        <v>116</v>
      </c>
      <c r="M56" s="66">
        <v>2</v>
      </c>
      <c r="N56" s="68">
        <v>76879</v>
      </c>
      <c r="O56" s="68">
        <v>76879</v>
      </c>
    </row>
    <row r="57" spans="1:15" ht="32.1" customHeight="1" x14ac:dyDescent="0.25">
      <c r="A57" s="65" t="s">
        <v>188</v>
      </c>
      <c r="B57" s="66"/>
      <c r="C57" s="66" t="s">
        <v>189</v>
      </c>
      <c r="D57" s="66"/>
      <c r="E57" s="66" t="s">
        <v>190</v>
      </c>
      <c r="F57" s="67">
        <v>38119</v>
      </c>
      <c r="G57" s="67">
        <v>43830</v>
      </c>
      <c r="H57" s="66" t="s">
        <v>191</v>
      </c>
      <c r="I57" s="68">
        <v>12500</v>
      </c>
      <c r="J57" s="66" t="s">
        <v>25</v>
      </c>
      <c r="K57" s="66" t="s">
        <v>192</v>
      </c>
      <c r="L57" s="66" t="s">
        <v>39</v>
      </c>
      <c r="M57" s="66">
        <v>4</v>
      </c>
      <c r="N57" s="68">
        <v>992490</v>
      </c>
      <c r="O57" s="68">
        <v>992490</v>
      </c>
    </row>
    <row r="58" spans="1:15" ht="32.1" customHeight="1" x14ac:dyDescent="0.25">
      <c r="A58" s="65" t="s">
        <v>164</v>
      </c>
      <c r="B58" s="66"/>
      <c r="C58" s="66" t="s">
        <v>165</v>
      </c>
      <c r="D58" s="66"/>
      <c r="E58" s="66" t="s">
        <v>166</v>
      </c>
      <c r="F58" s="67">
        <v>43739</v>
      </c>
      <c r="G58" s="67">
        <v>44105</v>
      </c>
      <c r="H58" s="66" t="s">
        <v>167</v>
      </c>
      <c r="I58" s="68">
        <v>15000</v>
      </c>
      <c r="J58" s="66" t="s">
        <v>34</v>
      </c>
      <c r="K58" s="66" t="s">
        <v>168</v>
      </c>
      <c r="L58" s="66" t="s">
        <v>39</v>
      </c>
      <c r="M58" s="66">
        <v>4</v>
      </c>
      <c r="N58" s="68">
        <v>45000</v>
      </c>
      <c r="O58" s="68">
        <v>45000</v>
      </c>
    </row>
    <row r="59" spans="1:15" ht="32.1" customHeight="1" x14ac:dyDescent="0.25">
      <c r="A59" s="65" t="s">
        <v>171</v>
      </c>
      <c r="B59" s="66" t="s">
        <v>170</v>
      </c>
      <c r="C59" s="66" t="s">
        <v>165</v>
      </c>
      <c r="D59" s="66"/>
      <c r="E59" s="66" t="s">
        <v>166</v>
      </c>
      <c r="F59" s="67">
        <v>43739</v>
      </c>
      <c r="G59" s="67">
        <v>44105</v>
      </c>
      <c r="H59" s="66" t="s">
        <v>167</v>
      </c>
      <c r="I59" s="68">
        <v>15000</v>
      </c>
      <c r="J59" s="66" t="s">
        <v>34</v>
      </c>
      <c r="K59" s="66" t="s">
        <v>168</v>
      </c>
      <c r="L59" s="66" t="s">
        <v>39</v>
      </c>
      <c r="M59" s="66">
        <v>4</v>
      </c>
      <c r="N59" s="68">
        <v>45000</v>
      </c>
      <c r="O59" s="68">
        <v>45000</v>
      </c>
    </row>
    <row r="60" spans="1:15" ht="32.1" customHeight="1" x14ac:dyDescent="0.25">
      <c r="A60" s="65" t="s">
        <v>169</v>
      </c>
      <c r="B60" s="66" t="s">
        <v>170</v>
      </c>
      <c r="C60" s="66" t="s">
        <v>165</v>
      </c>
      <c r="D60" s="66"/>
      <c r="E60" s="66" t="s">
        <v>166</v>
      </c>
      <c r="F60" s="67">
        <v>43739</v>
      </c>
      <c r="G60" s="67">
        <v>44105</v>
      </c>
      <c r="H60" s="66" t="s">
        <v>167</v>
      </c>
      <c r="I60" s="68">
        <v>15000</v>
      </c>
      <c r="J60" s="66" t="s">
        <v>34</v>
      </c>
      <c r="K60" s="66" t="s">
        <v>168</v>
      </c>
      <c r="L60" s="66" t="s">
        <v>39</v>
      </c>
      <c r="M60" s="66">
        <v>4</v>
      </c>
      <c r="N60" s="68">
        <v>45000</v>
      </c>
      <c r="O60" s="68">
        <v>45000</v>
      </c>
    </row>
    <row r="61" spans="1:15" ht="32.1" customHeight="1" x14ac:dyDescent="0.25">
      <c r="A61" s="65" t="s">
        <v>139</v>
      </c>
      <c r="B61" s="66"/>
      <c r="C61" s="66" t="s">
        <v>140</v>
      </c>
      <c r="D61" s="66" t="s">
        <v>141</v>
      </c>
      <c r="E61" s="66" t="s">
        <v>142</v>
      </c>
      <c r="F61" s="67">
        <v>43678</v>
      </c>
      <c r="G61" s="67">
        <v>43980</v>
      </c>
      <c r="H61" s="66" t="s">
        <v>143</v>
      </c>
      <c r="I61" s="68">
        <v>21000</v>
      </c>
      <c r="J61" s="66" t="s">
        <v>34</v>
      </c>
      <c r="K61" s="66" t="s">
        <v>144</v>
      </c>
      <c r="L61" s="66" t="s">
        <v>39</v>
      </c>
      <c r="M61" s="66">
        <v>3</v>
      </c>
      <c r="N61" s="68">
        <v>21000</v>
      </c>
      <c r="O61" s="68">
        <v>21000</v>
      </c>
    </row>
    <row r="62" spans="1:15" ht="32.1" customHeight="1" x14ac:dyDescent="0.25">
      <c r="A62" s="66" t="s">
        <v>198</v>
      </c>
      <c r="B62" s="65"/>
      <c r="C62" s="66" t="s">
        <v>199</v>
      </c>
      <c r="D62" s="66" t="s">
        <v>22</v>
      </c>
      <c r="E62" s="66" t="s">
        <v>200</v>
      </c>
      <c r="F62" s="67">
        <v>42931</v>
      </c>
      <c r="G62" s="67">
        <v>44377</v>
      </c>
      <c r="H62" s="66" t="s">
        <v>201</v>
      </c>
      <c r="I62" s="68">
        <v>6600</v>
      </c>
      <c r="J62" s="66" t="s">
        <v>25</v>
      </c>
      <c r="K62" s="66" t="s">
        <v>144</v>
      </c>
      <c r="L62" s="66" t="s">
        <v>39</v>
      </c>
      <c r="M62" s="66">
        <v>2</v>
      </c>
      <c r="N62" s="68">
        <v>134193</v>
      </c>
      <c r="O62" s="68">
        <v>134193</v>
      </c>
    </row>
    <row r="63" spans="1:15" ht="32.1" customHeight="1" x14ac:dyDescent="0.25">
      <c r="A63" s="65" t="s">
        <v>37</v>
      </c>
      <c r="B63" s="66" t="s">
        <v>36</v>
      </c>
      <c r="C63" s="66" t="s">
        <v>22</v>
      </c>
      <c r="D63" s="66"/>
      <c r="E63" s="66" t="s">
        <v>32</v>
      </c>
      <c r="F63" s="67">
        <v>42856</v>
      </c>
      <c r="G63" s="67">
        <v>43951</v>
      </c>
      <c r="H63" s="66" t="s">
        <v>33</v>
      </c>
      <c r="I63" s="68">
        <v>5333.333333333333</v>
      </c>
      <c r="J63" s="66" t="s">
        <v>34</v>
      </c>
      <c r="K63" s="66" t="s">
        <v>38</v>
      </c>
      <c r="L63" s="66" t="s">
        <v>39</v>
      </c>
      <c r="M63" s="66">
        <v>1</v>
      </c>
      <c r="N63" s="68">
        <v>16000</v>
      </c>
      <c r="O63" s="68">
        <v>16000</v>
      </c>
    </row>
    <row r="64" spans="1:15" ht="32.1" customHeight="1" x14ac:dyDescent="0.25">
      <c r="A64" s="65" t="s">
        <v>80</v>
      </c>
      <c r="B64" s="66" t="s">
        <v>81</v>
      </c>
      <c r="C64" s="66" t="s">
        <v>22</v>
      </c>
      <c r="D64" s="66"/>
      <c r="E64" s="66" t="s">
        <v>78</v>
      </c>
      <c r="F64" s="67">
        <v>43692</v>
      </c>
      <c r="G64" s="67">
        <v>44773</v>
      </c>
      <c r="H64" s="66" t="s">
        <v>79</v>
      </c>
      <c r="I64" s="68">
        <v>70000</v>
      </c>
      <c r="J64" s="66" t="s">
        <v>34</v>
      </c>
      <c r="K64" s="66" t="s">
        <v>82</v>
      </c>
      <c r="L64" s="66" t="s">
        <v>39</v>
      </c>
      <c r="M64" s="66">
        <v>1</v>
      </c>
      <c r="N64" s="68">
        <v>140000</v>
      </c>
      <c r="O64" s="68">
        <v>420000</v>
      </c>
    </row>
    <row r="65" spans="1:15" ht="32.1" customHeight="1" x14ac:dyDescent="0.25">
      <c r="A65" s="65" t="s">
        <v>145</v>
      </c>
      <c r="B65" s="66"/>
      <c r="C65" s="66" t="s">
        <v>146</v>
      </c>
      <c r="D65" s="66" t="s">
        <v>22</v>
      </c>
      <c r="E65" s="66" t="s">
        <v>147</v>
      </c>
      <c r="F65" s="67">
        <v>42644</v>
      </c>
      <c r="G65" s="67">
        <v>44104</v>
      </c>
      <c r="H65" s="66" t="s">
        <v>148</v>
      </c>
      <c r="I65" s="68">
        <v>62226</v>
      </c>
      <c r="J65" s="66" t="s">
        <v>25</v>
      </c>
      <c r="K65" s="66" t="s">
        <v>82</v>
      </c>
      <c r="L65" s="66" t="s">
        <v>39</v>
      </c>
      <c r="M65" s="66">
        <v>2</v>
      </c>
      <c r="N65" s="68">
        <v>225737</v>
      </c>
      <c r="O65" s="68">
        <v>346921</v>
      </c>
    </row>
    <row r="66" spans="1:15" ht="32.1" customHeight="1" x14ac:dyDescent="0.25">
      <c r="A66" s="69" t="s">
        <v>145</v>
      </c>
      <c r="B66" s="70"/>
      <c r="C66" s="70" t="s">
        <v>146</v>
      </c>
      <c r="D66" s="70" t="s">
        <v>22</v>
      </c>
      <c r="E66" s="70" t="s">
        <v>149</v>
      </c>
      <c r="F66" s="71">
        <v>42644</v>
      </c>
      <c r="G66" s="71">
        <v>44104</v>
      </c>
      <c r="H66" s="70" t="s">
        <v>150</v>
      </c>
      <c r="I66" s="72">
        <v>9000</v>
      </c>
      <c r="J66" s="70" t="s">
        <v>25</v>
      </c>
      <c r="K66" s="70" t="s">
        <v>82</v>
      </c>
      <c r="L66" s="70" t="s">
        <v>39</v>
      </c>
      <c r="M66" s="70">
        <v>2</v>
      </c>
      <c r="N66" s="72">
        <v>22735</v>
      </c>
      <c r="O66" s="70"/>
    </row>
  </sheetData>
  <autoFilter ref="P1:P66" xr:uid="{D9E6ED2E-F422-440C-ACCC-5295F87D0190}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74"/>
  <sheetViews>
    <sheetView zoomScaleNormal="100" workbookViewId="0">
      <selection activeCell="B10" sqref="B10"/>
    </sheetView>
  </sheetViews>
  <sheetFormatPr defaultRowHeight="15" x14ac:dyDescent="0.25"/>
  <cols>
    <col min="1" max="1" width="19" customWidth="1"/>
    <col min="2" max="2" width="23" bestFit="1" customWidth="1"/>
    <col min="3" max="3" width="30.28515625" customWidth="1"/>
    <col min="4" max="4" width="16.5703125" customWidth="1"/>
    <col min="5" max="5" width="58.42578125" customWidth="1"/>
    <col min="6" max="6" width="17.28515625" customWidth="1"/>
    <col min="7" max="7" width="14.42578125" customWidth="1"/>
    <col min="8" max="8" width="11.7109375" customWidth="1"/>
    <col min="9" max="9" width="8.42578125" bestFit="1" customWidth="1"/>
    <col min="10" max="10" width="9.7109375" customWidth="1"/>
    <col min="11" max="11" width="23.5703125" customWidth="1"/>
  </cols>
  <sheetData>
    <row r="1" spans="1:11" ht="32.1" customHeight="1" x14ac:dyDescent="0.35">
      <c r="A1" s="1"/>
      <c r="B1" s="2"/>
      <c r="C1" s="2"/>
      <c r="D1" s="2"/>
      <c r="E1" s="3" t="s">
        <v>221</v>
      </c>
      <c r="F1" s="4"/>
      <c r="G1" s="4"/>
      <c r="H1" s="5"/>
      <c r="I1" s="2"/>
      <c r="J1" s="2"/>
      <c r="K1" s="2"/>
    </row>
    <row r="2" spans="1:11" ht="32.1" customHeight="1" x14ac:dyDescent="0.25">
      <c r="A2" s="6"/>
      <c r="B2" s="1"/>
      <c r="C2" s="1"/>
      <c r="D2" s="1"/>
      <c r="E2" s="7" t="s">
        <v>222</v>
      </c>
      <c r="F2" s="8"/>
      <c r="G2" s="9"/>
      <c r="H2" s="10"/>
      <c r="I2" s="1"/>
      <c r="J2" s="1"/>
      <c r="K2" s="11"/>
    </row>
    <row r="3" spans="1:11" ht="32.1" customHeight="1" x14ac:dyDescent="0.25">
      <c r="A3" s="12"/>
      <c r="B3" s="12"/>
      <c r="C3" s="12"/>
      <c r="D3" s="12"/>
      <c r="E3" s="12"/>
      <c r="F3" s="13"/>
      <c r="G3" s="14"/>
      <c r="H3" s="15"/>
      <c r="I3" s="12"/>
      <c r="J3" s="1"/>
      <c r="K3" s="11"/>
    </row>
    <row r="4" spans="1:11" ht="32.1" customHeight="1" x14ac:dyDescent="0.25">
      <c r="A4" s="76" t="s">
        <v>223</v>
      </c>
      <c r="B4" s="76"/>
      <c r="C4" s="16">
        <v>46</v>
      </c>
      <c r="D4" s="77">
        <f>SUM(H6:H80)</f>
        <v>24975696</v>
      </c>
      <c r="E4" s="78"/>
      <c r="F4" s="17"/>
      <c r="G4" s="17"/>
      <c r="H4" s="18"/>
      <c r="I4" s="19"/>
      <c r="J4" s="19"/>
      <c r="K4" s="20"/>
    </row>
    <row r="5" spans="1:11" ht="32.1" customHeight="1" x14ac:dyDescent="0.25">
      <c r="A5" s="33" t="s">
        <v>6</v>
      </c>
      <c r="B5" s="21" t="s">
        <v>7</v>
      </c>
      <c r="C5" s="21" t="s">
        <v>8</v>
      </c>
      <c r="D5" s="22" t="s">
        <v>9</v>
      </c>
      <c r="E5" s="22" t="s">
        <v>10</v>
      </c>
      <c r="F5" s="23" t="s">
        <v>11</v>
      </c>
      <c r="G5" s="23" t="s">
        <v>12</v>
      </c>
      <c r="H5" s="24" t="s">
        <v>224</v>
      </c>
      <c r="I5" s="21" t="s">
        <v>16</v>
      </c>
      <c r="J5" s="21" t="s">
        <v>17</v>
      </c>
      <c r="K5" s="22" t="s">
        <v>225</v>
      </c>
    </row>
    <row r="6" spans="1:11" ht="32.1" customHeight="1" x14ac:dyDescent="0.25">
      <c r="A6" s="45" t="s">
        <v>255</v>
      </c>
      <c r="B6" s="25" t="s">
        <v>256</v>
      </c>
      <c r="C6" s="25" t="s">
        <v>64</v>
      </c>
      <c r="D6" s="25"/>
      <c r="E6" s="30" t="s">
        <v>254</v>
      </c>
      <c r="F6" s="26">
        <v>44013</v>
      </c>
      <c r="G6" s="26">
        <v>45838</v>
      </c>
      <c r="H6" s="27"/>
      <c r="I6" s="47" t="s">
        <v>187</v>
      </c>
      <c r="J6" s="47" t="str">
        <f>VLOOKUP(I6,'[1]College &amp; Dept'!$A$1:$B$70,2,FALSE)</f>
        <v>E&amp;T</v>
      </c>
      <c r="K6" s="29">
        <v>19100465</v>
      </c>
    </row>
    <row r="7" spans="1:11" ht="32.1" customHeight="1" x14ac:dyDescent="0.25">
      <c r="A7" s="34" t="s">
        <v>265</v>
      </c>
      <c r="B7" s="46"/>
      <c r="C7" s="25" t="s">
        <v>64</v>
      </c>
      <c r="D7" s="25"/>
      <c r="E7" s="30" t="s">
        <v>266</v>
      </c>
      <c r="F7" s="26">
        <v>44013</v>
      </c>
      <c r="G7" s="26">
        <v>45838</v>
      </c>
      <c r="H7" s="27">
        <v>5495917</v>
      </c>
      <c r="I7" s="28" t="s">
        <v>187</v>
      </c>
      <c r="J7" s="28" t="str">
        <f>VLOOKUP(I7,'[1]College &amp; Dept'!$A$1:$B$70,2,FALSE)</f>
        <v>E&amp;T</v>
      </c>
      <c r="K7" s="29">
        <v>19100468</v>
      </c>
    </row>
    <row r="8" spans="1:11" ht="32.1" customHeight="1" x14ac:dyDescent="0.25">
      <c r="A8" s="34" t="s">
        <v>265</v>
      </c>
      <c r="B8" s="46"/>
      <c r="C8" s="25" t="s">
        <v>271</v>
      </c>
      <c r="D8" s="25" t="s">
        <v>64</v>
      </c>
      <c r="E8" s="50" t="s">
        <v>272</v>
      </c>
      <c r="F8" s="31">
        <v>44013</v>
      </c>
      <c r="G8" s="31">
        <v>45838</v>
      </c>
      <c r="H8" s="27">
        <v>1478484</v>
      </c>
      <c r="I8" s="28" t="s">
        <v>187</v>
      </c>
      <c r="J8" s="28" t="str">
        <f>VLOOKUP(I8,'[1]College &amp; Dept'!$A$1:$B$70,2,FALSE)</f>
        <v>E&amp;T</v>
      </c>
      <c r="K8" s="29">
        <v>19100469</v>
      </c>
    </row>
    <row r="9" spans="1:11" ht="32.1" customHeight="1" x14ac:dyDescent="0.25">
      <c r="A9" s="45" t="s">
        <v>262</v>
      </c>
      <c r="B9" s="25"/>
      <c r="C9" s="25" t="s">
        <v>263</v>
      </c>
      <c r="D9" s="25"/>
      <c r="E9" s="30" t="s">
        <v>264</v>
      </c>
      <c r="F9" s="26">
        <v>44075</v>
      </c>
      <c r="G9" s="26">
        <v>44804</v>
      </c>
      <c r="H9" s="27">
        <v>110000</v>
      </c>
      <c r="I9" s="28" t="s">
        <v>187</v>
      </c>
      <c r="J9" s="28" t="str">
        <f>VLOOKUP(I9,'[1]College &amp; Dept'!$A$1:$B$70,2,FALSE)</f>
        <v>E&amp;T</v>
      </c>
      <c r="K9" s="29">
        <v>19100467</v>
      </c>
    </row>
    <row r="10" spans="1:11" ht="32.1" customHeight="1" x14ac:dyDescent="0.25">
      <c r="A10" s="48" t="s">
        <v>262</v>
      </c>
      <c r="B10" s="46"/>
      <c r="C10" s="25" t="s">
        <v>22</v>
      </c>
      <c r="D10" s="25"/>
      <c r="E10" s="30" t="s">
        <v>303</v>
      </c>
      <c r="F10" s="26">
        <v>43983</v>
      </c>
      <c r="G10" s="26">
        <v>45077</v>
      </c>
      <c r="H10" s="27">
        <v>468986</v>
      </c>
      <c r="I10" s="28" t="s">
        <v>187</v>
      </c>
      <c r="J10" s="28" t="str">
        <f>VLOOKUP(I10,'[1]College &amp; Dept'!$A$1:$B$70,2,FALSE)</f>
        <v>E&amp;T</v>
      </c>
      <c r="K10" s="29">
        <v>19100481</v>
      </c>
    </row>
    <row r="11" spans="1:11" ht="32.1" customHeight="1" x14ac:dyDescent="0.25">
      <c r="A11" s="34" t="s">
        <v>304</v>
      </c>
      <c r="B11" s="25" t="s">
        <v>305</v>
      </c>
      <c r="C11" s="25" t="s">
        <v>22</v>
      </c>
      <c r="D11" s="25"/>
      <c r="E11" s="30" t="s">
        <v>303</v>
      </c>
      <c r="F11" s="26">
        <v>43983</v>
      </c>
      <c r="G11" s="26">
        <v>45077</v>
      </c>
      <c r="H11" s="27"/>
      <c r="I11" s="47" t="s">
        <v>187</v>
      </c>
      <c r="J11" s="47" t="str">
        <f>VLOOKUP(I11,'[1]College &amp; Dept'!$A$1:$B$70,2,FALSE)</f>
        <v>E&amp;T</v>
      </c>
      <c r="K11" s="29">
        <v>19100481</v>
      </c>
    </row>
    <row r="12" spans="1:11" ht="32.1" customHeight="1" x14ac:dyDescent="0.25">
      <c r="A12" s="34" t="s">
        <v>276</v>
      </c>
      <c r="B12" s="25"/>
      <c r="C12" s="25" t="s">
        <v>277</v>
      </c>
      <c r="D12" s="25"/>
      <c r="E12" s="30" t="s">
        <v>278</v>
      </c>
      <c r="F12" s="26">
        <v>43800</v>
      </c>
      <c r="G12" s="26">
        <v>44347</v>
      </c>
      <c r="H12" s="27">
        <v>150000</v>
      </c>
      <c r="I12" s="28" t="s">
        <v>187</v>
      </c>
      <c r="J12" s="28" t="str">
        <f>VLOOKUP(I12,'[1]College &amp; Dept'!$A$1:$B$70,2,FALSE)</f>
        <v>E&amp;T</v>
      </c>
      <c r="K12" s="29">
        <v>19100471</v>
      </c>
    </row>
    <row r="13" spans="1:11" ht="32.1" customHeight="1" x14ac:dyDescent="0.25">
      <c r="A13" s="25" t="s">
        <v>107</v>
      </c>
      <c r="B13" s="34" t="s">
        <v>267</v>
      </c>
      <c r="C13" s="25" t="s">
        <v>64</v>
      </c>
      <c r="D13" s="25"/>
      <c r="E13" s="30" t="s">
        <v>266</v>
      </c>
      <c r="F13" s="26">
        <v>44013</v>
      </c>
      <c r="G13" s="26">
        <v>45838</v>
      </c>
      <c r="H13" s="27"/>
      <c r="I13" s="47" t="s">
        <v>30</v>
      </c>
      <c r="J13" s="47" t="str">
        <f>VLOOKUP(I13,'[1]College &amp; Dept'!$A$1:$B$70,2,FALSE)</f>
        <v>E&amp;T</v>
      </c>
      <c r="K13" s="29">
        <v>19100468</v>
      </c>
    </row>
    <row r="14" spans="1:11" ht="32.1" customHeight="1" x14ac:dyDescent="0.25">
      <c r="A14" s="34" t="s">
        <v>52</v>
      </c>
      <c r="B14" s="25"/>
      <c r="C14" s="25" t="s">
        <v>345</v>
      </c>
      <c r="D14" s="25"/>
      <c r="E14" s="30" t="s">
        <v>346</v>
      </c>
      <c r="F14" s="26">
        <v>43800</v>
      </c>
      <c r="G14" s="26">
        <v>44165</v>
      </c>
      <c r="H14" s="27">
        <v>16125</v>
      </c>
      <c r="I14" s="28" t="s">
        <v>30</v>
      </c>
      <c r="J14" s="28" t="str">
        <f>VLOOKUP(I14,'[1]College &amp; Dept'!$A$1:$B$70,2,FALSE)</f>
        <v>E&amp;T</v>
      </c>
      <c r="K14" s="29">
        <v>19100498</v>
      </c>
    </row>
    <row r="15" spans="1:11" ht="32.1" customHeight="1" x14ac:dyDescent="0.25">
      <c r="A15" s="25" t="s">
        <v>45</v>
      </c>
      <c r="B15" s="34"/>
      <c r="C15" s="25" t="s">
        <v>279</v>
      </c>
      <c r="D15" s="25"/>
      <c r="E15" s="30" t="s">
        <v>280</v>
      </c>
      <c r="F15" s="26">
        <v>43770</v>
      </c>
      <c r="G15" s="26">
        <v>44135</v>
      </c>
      <c r="H15" s="27">
        <v>54429</v>
      </c>
      <c r="I15" s="28" t="s">
        <v>30</v>
      </c>
      <c r="J15" s="28" t="str">
        <f>VLOOKUP(I15,'[1]College &amp; Dept'!$A$1:$B$70,2,FALSE)</f>
        <v>E&amp;T</v>
      </c>
      <c r="K15" s="29">
        <v>19100472</v>
      </c>
    </row>
    <row r="16" spans="1:11" ht="32.1" customHeight="1" x14ac:dyDescent="0.25">
      <c r="A16" s="34" t="s">
        <v>343</v>
      </c>
      <c r="B16" s="25"/>
      <c r="C16" s="25" t="s">
        <v>22</v>
      </c>
      <c r="D16" s="25"/>
      <c r="E16" s="30" t="s">
        <v>344</v>
      </c>
      <c r="F16" s="26">
        <v>43800</v>
      </c>
      <c r="G16" s="26">
        <v>44165</v>
      </c>
      <c r="H16" s="27">
        <v>8000</v>
      </c>
      <c r="I16" s="28" t="s">
        <v>26</v>
      </c>
      <c r="J16" s="28" t="str">
        <f>VLOOKUP(I16,'[1]College &amp; Dept'!$A$1:$B$70,2,FALSE)</f>
        <v>E&amp;T</v>
      </c>
      <c r="K16" s="29">
        <v>19100497</v>
      </c>
    </row>
    <row r="17" spans="1:11" ht="32.1" customHeight="1" x14ac:dyDescent="0.25">
      <c r="A17" s="25" t="s">
        <v>126</v>
      </c>
      <c r="B17" s="34" t="s">
        <v>275</v>
      </c>
      <c r="C17" s="25" t="s">
        <v>22</v>
      </c>
      <c r="D17" s="25"/>
      <c r="E17" s="30" t="s">
        <v>274</v>
      </c>
      <c r="F17" s="26">
        <v>43952</v>
      </c>
      <c r="G17" s="26">
        <v>45412</v>
      </c>
      <c r="H17" s="27"/>
      <c r="I17" s="47" t="s">
        <v>26</v>
      </c>
      <c r="J17" s="47" t="str">
        <f>VLOOKUP(I17,'[1]College &amp; Dept'!$A$1:$B$70,2,FALSE)</f>
        <v>E&amp;T</v>
      </c>
      <c r="K17" s="29">
        <v>19100470</v>
      </c>
    </row>
    <row r="18" spans="1:11" ht="32.1" customHeight="1" x14ac:dyDescent="0.25">
      <c r="A18" s="34" t="s">
        <v>273</v>
      </c>
      <c r="B18" s="46"/>
      <c r="C18" s="25" t="s">
        <v>22</v>
      </c>
      <c r="D18" s="25"/>
      <c r="E18" s="30" t="s">
        <v>274</v>
      </c>
      <c r="F18" s="26">
        <v>43952</v>
      </c>
      <c r="G18" s="26">
        <v>45412</v>
      </c>
      <c r="H18" s="27">
        <v>635582</v>
      </c>
      <c r="I18" s="28" t="s">
        <v>26</v>
      </c>
      <c r="J18" s="28" t="str">
        <f>VLOOKUP(I18,'[1]College &amp; Dept'!$A$1:$B$70,2,FALSE)</f>
        <v>E&amp;T</v>
      </c>
      <c r="K18" s="29">
        <v>19100470</v>
      </c>
    </row>
    <row r="19" spans="1:11" ht="32.1" customHeight="1" x14ac:dyDescent="0.25">
      <c r="A19" s="25" t="s">
        <v>347</v>
      </c>
      <c r="B19" s="45"/>
      <c r="C19" s="25" t="s">
        <v>348</v>
      </c>
      <c r="D19" s="25"/>
      <c r="E19" s="30" t="s">
        <v>349</v>
      </c>
      <c r="F19" s="26">
        <v>43800</v>
      </c>
      <c r="G19" s="26">
        <v>44074</v>
      </c>
      <c r="H19" s="27">
        <v>99896</v>
      </c>
      <c r="I19" s="28" t="s">
        <v>350</v>
      </c>
      <c r="J19" s="28" t="str">
        <f>VLOOKUP(I19,'[1]College &amp; Dept'!$A$1:$B$70,2,FALSE)</f>
        <v>E&amp;T</v>
      </c>
      <c r="K19" s="29">
        <v>19100499</v>
      </c>
    </row>
    <row r="20" spans="1:11" ht="32.1" customHeight="1" x14ac:dyDescent="0.25">
      <c r="A20" s="34" t="s">
        <v>347</v>
      </c>
      <c r="B20" s="45"/>
      <c r="C20" s="25" t="s">
        <v>348</v>
      </c>
      <c r="D20" s="25"/>
      <c r="E20" s="30" t="s">
        <v>353</v>
      </c>
      <c r="F20" s="26">
        <v>43800</v>
      </c>
      <c r="G20" s="26">
        <v>44074</v>
      </c>
      <c r="H20" s="27">
        <v>72246</v>
      </c>
      <c r="I20" s="28" t="s">
        <v>350</v>
      </c>
      <c r="J20" s="28" t="str">
        <f>VLOOKUP(I20,'[1]College &amp; Dept'!$A$1:$B$70,2,FALSE)</f>
        <v>E&amp;T</v>
      </c>
      <c r="K20" s="29">
        <v>19100500</v>
      </c>
    </row>
    <row r="21" spans="1:11" ht="32.1" customHeight="1" x14ac:dyDescent="0.25">
      <c r="A21" s="25" t="s">
        <v>351</v>
      </c>
      <c r="B21" s="34" t="s">
        <v>352</v>
      </c>
      <c r="C21" s="25" t="s">
        <v>348</v>
      </c>
      <c r="D21" s="25"/>
      <c r="E21" s="30" t="s">
        <v>349</v>
      </c>
      <c r="F21" s="26">
        <v>43800</v>
      </c>
      <c r="G21" s="26">
        <v>44074</v>
      </c>
      <c r="H21" s="27"/>
      <c r="I21" s="47" t="s">
        <v>350</v>
      </c>
      <c r="J21" s="47" t="str">
        <f>VLOOKUP(I21,'[1]College &amp; Dept'!$A$1:$B$70,2,FALSE)</f>
        <v>E&amp;T</v>
      </c>
      <c r="K21" s="29">
        <v>19100499</v>
      </c>
    </row>
    <row r="22" spans="1:11" ht="32.1" customHeight="1" x14ac:dyDescent="0.25">
      <c r="A22" s="34" t="s">
        <v>351</v>
      </c>
      <c r="B22" s="25" t="s">
        <v>352</v>
      </c>
      <c r="C22" s="25" t="s">
        <v>348</v>
      </c>
      <c r="D22" s="25"/>
      <c r="E22" s="30" t="s">
        <v>353</v>
      </c>
      <c r="F22" s="26">
        <v>43800</v>
      </c>
      <c r="G22" s="26">
        <v>44074</v>
      </c>
      <c r="H22" s="27"/>
      <c r="I22" s="47" t="s">
        <v>350</v>
      </c>
      <c r="J22" s="47" t="str">
        <f>VLOOKUP(I22,'[1]College &amp; Dept'!$A$1:$B$70,2,FALSE)</f>
        <v>E&amp;T</v>
      </c>
      <c r="K22" s="29">
        <v>19100500</v>
      </c>
    </row>
    <row r="23" spans="1:11" ht="32.1" customHeight="1" x14ac:dyDescent="0.25">
      <c r="A23" s="25" t="s">
        <v>241</v>
      </c>
      <c r="B23" s="45"/>
      <c r="C23" s="25" t="s">
        <v>22</v>
      </c>
      <c r="D23" s="25"/>
      <c r="E23" s="30" t="s">
        <v>242</v>
      </c>
      <c r="F23" s="26">
        <v>44105</v>
      </c>
      <c r="G23" s="26">
        <v>45199</v>
      </c>
      <c r="H23" s="27">
        <v>490597</v>
      </c>
      <c r="I23" s="28" t="s">
        <v>243</v>
      </c>
      <c r="J23" s="28" t="str">
        <f>VLOOKUP(I23,'[1]College &amp; Dept'!$A$1:$B$70,2,FALSE)</f>
        <v>EDUC</v>
      </c>
      <c r="K23" s="29">
        <v>19100462</v>
      </c>
    </row>
    <row r="24" spans="1:11" ht="32.1" customHeight="1" x14ac:dyDescent="0.25">
      <c r="A24" s="34" t="s">
        <v>317</v>
      </c>
      <c r="B24" s="25"/>
      <c r="C24" s="25" t="s">
        <v>318</v>
      </c>
      <c r="D24" s="25"/>
      <c r="E24" s="30" t="s">
        <v>319</v>
      </c>
      <c r="F24" s="26">
        <v>43640</v>
      </c>
      <c r="G24" s="26">
        <v>43659</v>
      </c>
      <c r="H24" s="27">
        <v>18000</v>
      </c>
      <c r="I24" s="28" t="s">
        <v>320</v>
      </c>
      <c r="J24" s="28" t="str">
        <f>VLOOKUP(I24,'[1]College &amp; Dept'!$A$1:$B$70,2,FALSE)</f>
        <v>HUM</v>
      </c>
      <c r="K24" s="29">
        <v>19100486</v>
      </c>
    </row>
    <row r="25" spans="1:11" ht="32.1" customHeight="1" x14ac:dyDescent="0.25">
      <c r="A25" s="45" t="s">
        <v>258</v>
      </c>
      <c r="B25" s="46"/>
      <c r="C25" s="25" t="s">
        <v>22</v>
      </c>
      <c r="D25" s="25"/>
      <c r="E25" s="30" t="s">
        <v>259</v>
      </c>
      <c r="F25" s="26">
        <v>43983</v>
      </c>
      <c r="G25" s="26">
        <v>45443</v>
      </c>
      <c r="H25" s="27">
        <v>701657</v>
      </c>
      <c r="I25" s="28" t="s">
        <v>138</v>
      </c>
      <c r="J25" s="28" t="str">
        <f>VLOOKUP(I25,'[1]College &amp; Dept'!$A$1:$B$70,2,FALSE)</f>
        <v>LSCI</v>
      </c>
      <c r="K25" s="29">
        <v>19100466</v>
      </c>
    </row>
    <row r="26" spans="1:11" ht="32.1" customHeight="1" x14ac:dyDescent="0.25">
      <c r="A26" s="46" t="s">
        <v>260</v>
      </c>
      <c r="B26" s="34" t="s">
        <v>261</v>
      </c>
      <c r="C26" s="25" t="s">
        <v>22</v>
      </c>
      <c r="D26" s="25"/>
      <c r="E26" s="30" t="s">
        <v>259</v>
      </c>
      <c r="F26" s="26">
        <v>43983</v>
      </c>
      <c r="G26" s="26">
        <v>45443</v>
      </c>
      <c r="H26" s="27"/>
      <c r="I26" s="47" t="s">
        <v>138</v>
      </c>
      <c r="J26" s="47" t="str">
        <f>VLOOKUP(I26,'[1]College &amp; Dept'!$A$1:$B$70,2,FALSE)</f>
        <v>LSCI</v>
      </c>
      <c r="K26" s="29">
        <v>19100466</v>
      </c>
    </row>
    <row r="27" spans="1:11" ht="32.1" customHeight="1" x14ac:dyDescent="0.25">
      <c r="A27" s="34" t="s">
        <v>306</v>
      </c>
      <c r="B27" s="34"/>
      <c r="C27" s="25" t="s">
        <v>307</v>
      </c>
      <c r="D27" s="25" t="s">
        <v>64</v>
      </c>
      <c r="E27" s="30" t="s">
        <v>308</v>
      </c>
      <c r="F27" s="26">
        <v>44013</v>
      </c>
      <c r="G27" s="26">
        <v>45838</v>
      </c>
      <c r="H27" s="27">
        <v>102905</v>
      </c>
      <c r="I27" s="28" t="s">
        <v>138</v>
      </c>
      <c r="J27" s="28" t="str">
        <f>VLOOKUP(I27,'[1]College &amp; Dept'!$A$1:$B$70,2,FALSE)</f>
        <v>LSCI</v>
      </c>
      <c r="K27" s="29">
        <v>19100483</v>
      </c>
    </row>
    <row r="28" spans="1:11" ht="32.1" customHeight="1" x14ac:dyDescent="0.25">
      <c r="A28" s="34" t="s">
        <v>306</v>
      </c>
      <c r="B28" s="34" t="s">
        <v>342</v>
      </c>
      <c r="C28" s="25" t="s">
        <v>340</v>
      </c>
      <c r="D28" s="25"/>
      <c r="E28" s="30" t="s">
        <v>341</v>
      </c>
      <c r="F28" s="26">
        <v>44013</v>
      </c>
      <c r="G28" s="26">
        <v>45107</v>
      </c>
      <c r="H28" s="27"/>
      <c r="I28" s="47" t="s">
        <v>138</v>
      </c>
      <c r="J28" s="47" t="str">
        <f>VLOOKUP(I28,'[1]College &amp; Dept'!$A$1:$B$70,2,FALSE)</f>
        <v>LSCI</v>
      </c>
      <c r="K28" s="29">
        <v>19100502</v>
      </c>
    </row>
    <row r="29" spans="1:11" ht="32.1" customHeight="1" x14ac:dyDescent="0.25">
      <c r="A29" s="34" t="s">
        <v>134</v>
      </c>
      <c r="B29" s="25"/>
      <c r="C29" s="25" t="s">
        <v>292</v>
      </c>
      <c r="D29" s="25" t="s">
        <v>22</v>
      </c>
      <c r="E29" s="30" t="s">
        <v>293</v>
      </c>
      <c r="F29" s="26">
        <v>44013</v>
      </c>
      <c r="G29" s="26">
        <v>45107</v>
      </c>
      <c r="H29" s="27">
        <v>11829</v>
      </c>
      <c r="I29" s="28" t="s">
        <v>138</v>
      </c>
      <c r="J29" s="28" t="str">
        <f>VLOOKUP(I29,'[1]College &amp; Dept'!$A$1:$B$70,2,FALSE)</f>
        <v>LSCI</v>
      </c>
      <c r="K29" s="29">
        <v>19100475</v>
      </c>
    </row>
    <row r="30" spans="1:11" ht="32.1" customHeight="1" x14ac:dyDescent="0.25">
      <c r="A30" s="46" t="s">
        <v>207</v>
      </c>
      <c r="B30" s="34" t="s">
        <v>247</v>
      </c>
      <c r="C30" s="25" t="s">
        <v>64</v>
      </c>
      <c r="D30" s="25"/>
      <c r="E30" s="30" t="s">
        <v>246</v>
      </c>
      <c r="F30" s="26">
        <v>44075</v>
      </c>
      <c r="G30" s="26">
        <v>45535</v>
      </c>
      <c r="H30" s="27"/>
      <c r="I30" s="47" t="s">
        <v>138</v>
      </c>
      <c r="J30" s="47" t="str">
        <f>VLOOKUP(I30,'[1]College &amp; Dept'!$A$1:$B$70,2,FALSE)</f>
        <v>LSCI</v>
      </c>
      <c r="K30" s="29">
        <v>19100463</v>
      </c>
    </row>
    <row r="31" spans="1:11" ht="32.1" customHeight="1" x14ac:dyDescent="0.25">
      <c r="A31" s="34" t="s">
        <v>239</v>
      </c>
      <c r="B31" s="34"/>
      <c r="C31" s="25" t="s">
        <v>64</v>
      </c>
      <c r="D31" s="25"/>
      <c r="E31" s="30" t="s">
        <v>240</v>
      </c>
      <c r="F31" s="26">
        <v>44013</v>
      </c>
      <c r="G31" s="26">
        <v>45838</v>
      </c>
      <c r="H31" s="27">
        <v>1866497</v>
      </c>
      <c r="I31" s="28" t="s">
        <v>138</v>
      </c>
      <c r="J31" s="28" t="str">
        <f>VLOOKUP(I31,'[1]College &amp; Dept'!$A$1:$B$70,2,FALSE)</f>
        <v>LSCI</v>
      </c>
      <c r="K31" s="29">
        <v>19100461</v>
      </c>
    </row>
    <row r="32" spans="1:11" ht="32.1" customHeight="1" x14ac:dyDescent="0.25">
      <c r="A32" s="34" t="s">
        <v>239</v>
      </c>
      <c r="B32" s="46"/>
      <c r="C32" s="25" t="s">
        <v>340</v>
      </c>
      <c r="D32" s="25"/>
      <c r="E32" s="30" t="s">
        <v>341</v>
      </c>
      <c r="F32" s="26">
        <v>44013</v>
      </c>
      <c r="G32" s="26">
        <v>45107</v>
      </c>
      <c r="H32" s="27">
        <v>299658</v>
      </c>
      <c r="I32" s="28" t="s">
        <v>138</v>
      </c>
      <c r="J32" s="28" t="str">
        <f>VLOOKUP(I32,'[1]College &amp; Dept'!$A$1:$B$70,2,FALSE)</f>
        <v>LSCI</v>
      </c>
      <c r="K32" s="29">
        <v>19100502</v>
      </c>
    </row>
    <row r="33" spans="1:11" ht="32.1" customHeight="1" x14ac:dyDescent="0.25">
      <c r="A33" s="25" t="s">
        <v>285</v>
      </c>
      <c r="B33" s="34"/>
      <c r="C33" s="25" t="s">
        <v>286</v>
      </c>
      <c r="D33" s="25"/>
      <c r="E33" s="30" t="s">
        <v>287</v>
      </c>
      <c r="F33" s="26">
        <v>44013</v>
      </c>
      <c r="G33" s="26">
        <v>45107</v>
      </c>
      <c r="H33" s="27">
        <v>237450</v>
      </c>
      <c r="I33" s="28" t="s">
        <v>270</v>
      </c>
      <c r="J33" s="28" t="str">
        <f>VLOOKUP(I33,'[1]College &amp; Dept'!$A$1:$B$70,2,FALSE)</f>
        <v>LSCI</v>
      </c>
      <c r="K33" s="29">
        <v>19100477</v>
      </c>
    </row>
    <row r="34" spans="1:11" ht="32.1" customHeight="1" x14ac:dyDescent="0.25">
      <c r="A34" s="45" t="s">
        <v>269</v>
      </c>
      <c r="B34" s="25" t="s">
        <v>267</v>
      </c>
      <c r="C34" s="25" t="s">
        <v>64</v>
      </c>
      <c r="D34" s="25"/>
      <c r="E34" s="30" t="s">
        <v>266</v>
      </c>
      <c r="F34" s="26">
        <v>44013</v>
      </c>
      <c r="G34" s="26">
        <v>45838</v>
      </c>
      <c r="H34" s="27"/>
      <c r="I34" s="47" t="s">
        <v>270</v>
      </c>
      <c r="J34" s="47" t="str">
        <f>VLOOKUP(I34,'[1]College &amp; Dept'!$A$1:$B$70,2,FALSE)</f>
        <v>LSCI</v>
      </c>
      <c r="K34" s="29">
        <v>19100468</v>
      </c>
    </row>
    <row r="35" spans="1:11" ht="32.1" customHeight="1" x14ac:dyDescent="0.25">
      <c r="A35" s="34" t="s">
        <v>269</v>
      </c>
      <c r="B35" s="25" t="s">
        <v>267</v>
      </c>
      <c r="C35" s="25" t="s">
        <v>271</v>
      </c>
      <c r="D35" s="25" t="s">
        <v>64</v>
      </c>
      <c r="E35" s="50" t="s">
        <v>272</v>
      </c>
      <c r="F35" s="31">
        <v>44013</v>
      </c>
      <c r="G35" s="31">
        <v>45838</v>
      </c>
      <c r="H35" s="27"/>
      <c r="I35" s="47" t="s">
        <v>270</v>
      </c>
      <c r="J35" s="47" t="str">
        <f>VLOOKUP(I35,'[1]College &amp; Dept'!$A$1:$B$70,2,FALSE)</f>
        <v>LSCI</v>
      </c>
      <c r="K35" s="29">
        <v>19100469</v>
      </c>
    </row>
    <row r="36" spans="1:11" ht="32.1" customHeight="1" x14ac:dyDescent="0.25">
      <c r="A36" s="34" t="s">
        <v>333</v>
      </c>
      <c r="B36" s="25"/>
      <c r="C36" s="25" t="s">
        <v>64</v>
      </c>
      <c r="D36" s="25"/>
      <c r="E36" s="30" t="s">
        <v>334</v>
      </c>
      <c r="F36" s="26">
        <v>43983</v>
      </c>
      <c r="G36" s="26">
        <v>45077</v>
      </c>
      <c r="H36" s="27">
        <v>448543</v>
      </c>
      <c r="I36" s="28" t="s">
        <v>270</v>
      </c>
      <c r="J36" s="28" t="str">
        <f>VLOOKUP(I36,'[1]College &amp; Dept'!$A$1:$B$70,2,FALSE)</f>
        <v>LSCI</v>
      </c>
      <c r="K36" s="29">
        <v>19100494</v>
      </c>
    </row>
    <row r="37" spans="1:11" ht="32.1" customHeight="1" x14ac:dyDescent="0.25">
      <c r="A37" s="34" t="s">
        <v>288</v>
      </c>
      <c r="B37" s="25"/>
      <c r="C37" s="25" t="s">
        <v>289</v>
      </c>
      <c r="D37" s="25"/>
      <c r="E37" s="30" t="s">
        <v>290</v>
      </c>
      <c r="F37" s="26">
        <v>43922</v>
      </c>
      <c r="G37" s="26">
        <v>44651</v>
      </c>
      <c r="H37" s="27">
        <v>99000</v>
      </c>
      <c r="I37" s="28" t="s">
        <v>291</v>
      </c>
      <c r="J37" s="28" t="str">
        <f>VLOOKUP(I37,'[1]College &amp; Dept'!$A$1:$B$70,2,FALSE)</f>
        <v>LSCI</v>
      </c>
      <c r="K37" s="29">
        <v>19100476</v>
      </c>
    </row>
    <row r="38" spans="1:11" ht="32.1" customHeight="1" x14ac:dyDescent="0.25">
      <c r="A38" s="34" t="s">
        <v>331</v>
      </c>
      <c r="B38" s="25"/>
      <c r="C38" s="25" t="s">
        <v>64</v>
      </c>
      <c r="D38" s="25"/>
      <c r="E38" s="30" t="s">
        <v>332</v>
      </c>
      <c r="F38" s="26">
        <v>43983</v>
      </c>
      <c r="G38" s="26">
        <v>45076</v>
      </c>
      <c r="H38" s="27">
        <v>441165</v>
      </c>
      <c r="I38" s="28" t="s">
        <v>291</v>
      </c>
      <c r="J38" s="28" t="str">
        <f>VLOOKUP(I38,'[1]College &amp; Dept'!$A$1:$B$70,2,FALSE)</f>
        <v>LSCI</v>
      </c>
      <c r="K38" s="29">
        <v>19100493</v>
      </c>
    </row>
    <row r="39" spans="1:11" ht="32.1" customHeight="1" x14ac:dyDescent="0.25">
      <c r="A39" s="34" t="s">
        <v>296</v>
      </c>
      <c r="B39" s="25"/>
      <c r="C39" s="25" t="s">
        <v>297</v>
      </c>
      <c r="D39" s="25"/>
      <c r="E39" s="30" t="s">
        <v>298</v>
      </c>
      <c r="F39" s="26">
        <v>43831</v>
      </c>
      <c r="G39" s="26">
        <v>44196</v>
      </c>
      <c r="H39" s="27">
        <v>150000</v>
      </c>
      <c r="I39" s="28" t="s">
        <v>67</v>
      </c>
      <c r="J39" s="28" t="str">
        <f>VLOOKUP(I39,'[1]College &amp; Dept'!$A$1:$B$70,2,FALSE)</f>
        <v>LSCI</v>
      </c>
      <c r="K39" s="29">
        <v>19100480</v>
      </c>
    </row>
    <row r="40" spans="1:11" ht="32.1" customHeight="1" x14ac:dyDescent="0.25">
      <c r="A40" s="34" t="s">
        <v>296</v>
      </c>
      <c r="B40" s="25" t="s">
        <v>329</v>
      </c>
      <c r="C40" s="25" t="s">
        <v>64</v>
      </c>
      <c r="D40" s="25"/>
      <c r="E40" s="30" t="s">
        <v>328</v>
      </c>
      <c r="F40" s="26">
        <v>43983</v>
      </c>
      <c r="G40" s="26">
        <v>45443</v>
      </c>
      <c r="H40" s="27"/>
      <c r="I40" s="47" t="s">
        <v>67</v>
      </c>
      <c r="J40" s="47" t="str">
        <f>VLOOKUP(I40,'[1]College &amp; Dept'!$A$1:$B$70,2,FALSE)</f>
        <v>LSCI</v>
      </c>
      <c r="K40" s="29">
        <v>19100492</v>
      </c>
    </row>
    <row r="41" spans="1:11" ht="32.1" customHeight="1" x14ac:dyDescent="0.25">
      <c r="A41" s="45" t="s">
        <v>330</v>
      </c>
      <c r="B41" s="25" t="s">
        <v>329</v>
      </c>
      <c r="C41" s="25" t="s">
        <v>64</v>
      </c>
      <c r="D41" s="25"/>
      <c r="E41" s="30" t="s">
        <v>328</v>
      </c>
      <c r="F41" s="26">
        <v>43983</v>
      </c>
      <c r="G41" s="26">
        <v>45443</v>
      </c>
      <c r="H41" s="27"/>
      <c r="I41" s="47" t="s">
        <v>67</v>
      </c>
      <c r="J41" s="47" t="str">
        <f>VLOOKUP(I41,'[1]College &amp; Dept'!$A$1:$B$70,2,FALSE)</f>
        <v>LSCI</v>
      </c>
      <c r="K41" s="29">
        <v>19100492</v>
      </c>
    </row>
    <row r="42" spans="1:11" ht="32.1" customHeight="1" x14ac:dyDescent="0.25">
      <c r="A42" s="34" t="s">
        <v>326</v>
      </c>
      <c r="B42" s="25"/>
      <c r="C42" s="25" t="s">
        <v>64</v>
      </c>
      <c r="D42" s="25"/>
      <c r="E42" s="30" t="s">
        <v>327</v>
      </c>
      <c r="F42" s="26">
        <v>44013</v>
      </c>
      <c r="G42" s="26">
        <v>45107</v>
      </c>
      <c r="H42" s="27">
        <v>450000</v>
      </c>
      <c r="I42" s="28" t="s">
        <v>67</v>
      </c>
      <c r="J42" s="28" t="str">
        <f>VLOOKUP(I42,'[1]College &amp; Dept'!$A$1:$B$70,2,FALSE)</f>
        <v>LSCI</v>
      </c>
      <c r="K42" s="29">
        <v>19100491</v>
      </c>
    </row>
    <row r="43" spans="1:11" ht="32.1" customHeight="1" x14ac:dyDescent="0.25">
      <c r="A43" s="45" t="s">
        <v>253</v>
      </c>
      <c r="B43" s="46"/>
      <c r="C43" s="25" t="s">
        <v>64</v>
      </c>
      <c r="D43" s="25"/>
      <c r="E43" s="30" t="s">
        <v>254</v>
      </c>
      <c r="F43" s="26">
        <v>44013</v>
      </c>
      <c r="G43" s="26">
        <v>45838</v>
      </c>
      <c r="H43" s="27">
        <v>1846010</v>
      </c>
      <c r="I43" s="28" t="s">
        <v>67</v>
      </c>
      <c r="J43" s="28" t="str">
        <f>VLOOKUP(I43,'[1]College &amp; Dept'!$A$1:$B$70,2,FALSE)</f>
        <v>LSCI</v>
      </c>
      <c r="K43" s="29">
        <v>19100465</v>
      </c>
    </row>
    <row r="44" spans="1:11" ht="32.1" customHeight="1" x14ac:dyDescent="0.25">
      <c r="A44" s="34" t="s">
        <v>294</v>
      </c>
      <c r="B44" s="25"/>
      <c r="C44" s="25" t="s">
        <v>64</v>
      </c>
      <c r="D44" s="25"/>
      <c r="E44" s="30" t="s">
        <v>295</v>
      </c>
      <c r="F44" s="26">
        <v>43983</v>
      </c>
      <c r="G44" s="26">
        <v>44712</v>
      </c>
      <c r="H44" s="27">
        <v>397776</v>
      </c>
      <c r="I44" s="28" t="s">
        <v>67</v>
      </c>
      <c r="J44" s="28" t="str">
        <f>VLOOKUP(I44,'[1]College &amp; Dept'!$A$1:$B$70,2,FALSE)</f>
        <v>LSCI</v>
      </c>
      <c r="K44" s="29">
        <v>19100478</v>
      </c>
    </row>
    <row r="45" spans="1:11" ht="32.1" customHeight="1" x14ac:dyDescent="0.25">
      <c r="A45" s="25" t="s">
        <v>309</v>
      </c>
      <c r="B45" s="34"/>
      <c r="C45" s="25" t="s">
        <v>64</v>
      </c>
      <c r="D45" s="25"/>
      <c r="E45" s="30" t="s">
        <v>310</v>
      </c>
      <c r="F45" s="26">
        <v>43922</v>
      </c>
      <c r="G45" s="26">
        <v>45016</v>
      </c>
      <c r="H45" s="27">
        <v>450001</v>
      </c>
      <c r="I45" s="28" t="s">
        <v>67</v>
      </c>
      <c r="J45" s="28" t="str">
        <f>VLOOKUP(I45,'[1]College &amp; Dept'!$A$1:$B$70,2,FALSE)</f>
        <v>LSCI</v>
      </c>
      <c r="K45" s="29">
        <v>19100484</v>
      </c>
    </row>
    <row r="46" spans="1:11" ht="32.1" customHeight="1" x14ac:dyDescent="0.25">
      <c r="A46" s="34" t="s">
        <v>309</v>
      </c>
      <c r="B46" s="46"/>
      <c r="C46" s="25" t="s">
        <v>64</v>
      </c>
      <c r="D46" s="25"/>
      <c r="E46" s="30" t="s">
        <v>328</v>
      </c>
      <c r="F46" s="26">
        <v>43983</v>
      </c>
      <c r="G46" s="26">
        <v>45443</v>
      </c>
      <c r="H46" s="27">
        <v>1500000</v>
      </c>
      <c r="I46" s="28" t="s">
        <v>67</v>
      </c>
      <c r="J46" s="28" t="str">
        <f>VLOOKUP(I46,'[1]College &amp; Dept'!$A$1:$B$70,2,FALSE)</f>
        <v>LSCI</v>
      </c>
      <c r="K46" s="29">
        <v>19100492</v>
      </c>
    </row>
    <row r="47" spans="1:11" ht="32.1" customHeight="1" x14ac:dyDescent="0.25">
      <c r="A47" s="34" t="s">
        <v>120</v>
      </c>
      <c r="B47" s="25" t="s">
        <v>244</v>
      </c>
      <c r="C47" s="25" t="s">
        <v>22</v>
      </c>
      <c r="D47" s="25"/>
      <c r="E47" s="30" t="s">
        <v>242</v>
      </c>
      <c r="F47" s="26">
        <v>44105</v>
      </c>
      <c r="G47" s="26">
        <v>45199</v>
      </c>
      <c r="H47" s="27"/>
      <c r="I47" s="47" t="s">
        <v>74</v>
      </c>
      <c r="J47" s="47" t="str">
        <f>VLOOKUP(I47,'[1]College &amp; Dept'!$A$1:$B$70,2,FALSE)</f>
        <v>LSCI</v>
      </c>
      <c r="K47" s="29">
        <v>19100462</v>
      </c>
    </row>
    <row r="48" spans="1:11" ht="32.1" customHeight="1" x14ac:dyDescent="0.25">
      <c r="A48" s="34" t="s">
        <v>120</v>
      </c>
      <c r="B48" s="25"/>
      <c r="C48" s="25" t="s">
        <v>281</v>
      </c>
      <c r="D48" s="25" t="s">
        <v>22</v>
      </c>
      <c r="E48" s="30" t="s">
        <v>282</v>
      </c>
      <c r="F48" s="26">
        <v>43983</v>
      </c>
      <c r="G48" s="26">
        <v>45077</v>
      </c>
      <c r="H48" s="27">
        <v>253336</v>
      </c>
      <c r="I48" s="28" t="s">
        <v>74</v>
      </c>
      <c r="J48" s="28" t="str">
        <f>VLOOKUP(I48,'[1]College &amp; Dept'!$A$1:$B$70,2,FALSE)</f>
        <v>LSCI</v>
      </c>
      <c r="K48" s="29">
        <v>19100473</v>
      </c>
    </row>
    <row r="49" spans="1:11" ht="32.1" customHeight="1" x14ac:dyDescent="0.25">
      <c r="A49" s="25" t="s">
        <v>314</v>
      </c>
      <c r="B49" s="34" t="s">
        <v>315</v>
      </c>
      <c r="C49" s="25" t="s">
        <v>312</v>
      </c>
      <c r="D49" s="25"/>
      <c r="E49" s="30" t="s">
        <v>313</v>
      </c>
      <c r="F49" s="26">
        <v>43695</v>
      </c>
      <c r="G49" s="26">
        <v>43982</v>
      </c>
      <c r="H49" s="27"/>
      <c r="I49" s="47" t="s">
        <v>74</v>
      </c>
      <c r="J49" s="47" t="str">
        <f>VLOOKUP(I49,'[1]College &amp; Dept'!$A$1:$B$70,2,FALSE)</f>
        <v>LSCI</v>
      </c>
      <c r="K49" s="29">
        <v>19100485</v>
      </c>
    </row>
    <row r="50" spans="1:11" ht="32.1" customHeight="1" x14ac:dyDescent="0.25">
      <c r="A50" s="34" t="s">
        <v>311</v>
      </c>
      <c r="B50" s="45"/>
      <c r="C50" s="25" t="s">
        <v>312</v>
      </c>
      <c r="D50" s="25"/>
      <c r="E50" s="30" t="s">
        <v>313</v>
      </c>
      <c r="F50" s="26">
        <v>43695</v>
      </c>
      <c r="G50" s="26">
        <v>43982</v>
      </c>
      <c r="H50" s="27">
        <v>18000</v>
      </c>
      <c r="I50" s="28" t="s">
        <v>74</v>
      </c>
      <c r="J50" s="28" t="str">
        <f>VLOOKUP(I50,'[1]College &amp; Dept'!$A$1:$B$70,2,FALSE)</f>
        <v>LSCI</v>
      </c>
      <c r="K50" s="29">
        <v>19100485</v>
      </c>
    </row>
    <row r="51" spans="1:11" ht="32.1" customHeight="1" x14ac:dyDescent="0.25">
      <c r="A51" s="45" t="s">
        <v>316</v>
      </c>
      <c r="B51" s="25" t="s">
        <v>315</v>
      </c>
      <c r="C51" s="25" t="s">
        <v>312</v>
      </c>
      <c r="D51" s="25"/>
      <c r="E51" s="30" t="s">
        <v>313</v>
      </c>
      <c r="F51" s="26">
        <v>43695</v>
      </c>
      <c r="G51" s="26">
        <v>43982</v>
      </c>
      <c r="H51" s="27"/>
      <c r="I51" s="47" t="s">
        <v>74</v>
      </c>
      <c r="J51" s="47" t="str">
        <f>VLOOKUP(I51,'[1]College &amp; Dept'!$A$1:$B$70,2,FALSE)</f>
        <v>LSCI</v>
      </c>
      <c r="K51" s="29">
        <v>19100485</v>
      </c>
    </row>
    <row r="52" spans="1:11" ht="32.1" customHeight="1" x14ac:dyDescent="0.25">
      <c r="A52" s="34" t="s">
        <v>233</v>
      </c>
      <c r="B52" s="25"/>
      <c r="C52" s="25" t="s">
        <v>234</v>
      </c>
      <c r="D52" s="25" t="s">
        <v>64</v>
      </c>
      <c r="E52" s="30" t="s">
        <v>235</v>
      </c>
      <c r="F52" s="26">
        <v>44013</v>
      </c>
      <c r="G52" s="26">
        <v>45838</v>
      </c>
      <c r="H52" s="27">
        <v>385295</v>
      </c>
      <c r="I52" s="28" t="s">
        <v>192</v>
      </c>
      <c r="J52" s="28" t="str">
        <f>VLOOKUP(I52,'[1]College &amp; Dept'!$A$1:$B$70,2,FALSE)</f>
        <v>P&amp;MS</v>
      </c>
      <c r="K52" s="29">
        <v>19100457</v>
      </c>
    </row>
    <row r="53" spans="1:11" ht="32.1" customHeight="1" x14ac:dyDescent="0.25">
      <c r="A53" s="34" t="s">
        <v>354</v>
      </c>
      <c r="B53" s="25"/>
      <c r="C53" s="25" t="s">
        <v>355</v>
      </c>
      <c r="D53" s="25"/>
      <c r="E53" s="30" t="s">
        <v>356</v>
      </c>
      <c r="F53" s="26">
        <v>44013</v>
      </c>
      <c r="G53" s="26">
        <v>45107</v>
      </c>
      <c r="H53" s="27">
        <v>165311</v>
      </c>
      <c r="I53" s="28" t="s">
        <v>192</v>
      </c>
      <c r="J53" s="28" t="str">
        <f>VLOOKUP(I53,'[1]College &amp; Dept'!$A$1:$B$70,2,FALSE)</f>
        <v>P&amp;MS</v>
      </c>
      <c r="K53" s="29">
        <v>19100503</v>
      </c>
    </row>
    <row r="54" spans="1:11" ht="32.1" customHeight="1" x14ac:dyDescent="0.25">
      <c r="A54" s="25" t="s">
        <v>321</v>
      </c>
      <c r="B54" s="34"/>
      <c r="C54" s="25" t="s">
        <v>64</v>
      </c>
      <c r="D54" s="25"/>
      <c r="E54" s="30" t="s">
        <v>322</v>
      </c>
      <c r="F54" s="26">
        <v>44013</v>
      </c>
      <c r="G54" s="26">
        <v>45107</v>
      </c>
      <c r="H54" s="27">
        <v>436500</v>
      </c>
      <c r="I54" s="28" t="s">
        <v>192</v>
      </c>
      <c r="J54" s="28" t="str">
        <f>VLOOKUP(I54,'[1]College &amp; Dept'!$A$1:$B$70,2,FALSE)</f>
        <v>P&amp;MS</v>
      </c>
      <c r="K54" s="29">
        <v>19100487</v>
      </c>
    </row>
    <row r="55" spans="1:11" ht="32.1" customHeight="1" x14ac:dyDescent="0.25">
      <c r="A55" s="34" t="s">
        <v>248</v>
      </c>
      <c r="B55" s="45"/>
      <c r="C55" s="25" t="s">
        <v>249</v>
      </c>
      <c r="D55" s="25" t="s">
        <v>64</v>
      </c>
      <c r="E55" s="30" t="s">
        <v>250</v>
      </c>
      <c r="F55" s="26">
        <v>44013</v>
      </c>
      <c r="G55" s="26">
        <v>45838</v>
      </c>
      <c r="H55" s="27">
        <v>988299</v>
      </c>
      <c r="I55" s="28" t="s">
        <v>192</v>
      </c>
      <c r="J55" s="28" t="str">
        <f>VLOOKUP(I55,'[1]College &amp; Dept'!$A$1:$B$70,2,FALSE)</f>
        <v>P&amp;MS</v>
      </c>
      <c r="K55" s="29">
        <v>19100464</v>
      </c>
    </row>
    <row r="56" spans="1:11" ht="32.1" customHeight="1" x14ac:dyDescent="0.25">
      <c r="A56" s="45" t="s">
        <v>257</v>
      </c>
      <c r="B56" s="25" t="s">
        <v>256</v>
      </c>
      <c r="C56" s="25" t="s">
        <v>64</v>
      </c>
      <c r="D56" s="25"/>
      <c r="E56" s="30" t="s">
        <v>254</v>
      </c>
      <c r="F56" s="26">
        <v>44013</v>
      </c>
      <c r="G56" s="26">
        <v>45838</v>
      </c>
      <c r="H56" s="27"/>
      <c r="I56" s="47" t="s">
        <v>192</v>
      </c>
      <c r="J56" s="47" t="str">
        <f>VLOOKUP(I56,'[1]College &amp; Dept'!$A$1:$B$70,2,FALSE)</f>
        <v>P&amp;MS</v>
      </c>
      <c r="K56" s="29">
        <v>19100465</v>
      </c>
    </row>
    <row r="57" spans="1:11" ht="32.1" customHeight="1" x14ac:dyDescent="0.25">
      <c r="A57" s="34" t="s">
        <v>337</v>
      </c>
      <c r="B57" s="25"/>
      <c r="C57" s="25" t="s">
        <v>338</v>
      </c>
      <c r="D57" s="25"/>
      <c r="E57" s="30" t="s">
        <v>339</v>
      </c>
      <c r="F57" s="26">
        <v>44862</v>
      </c>
      <c r="G57" s="26">
        <v>44075</v>
      </c>
      <c r="H57" s="27">
        <v>271903</v>
      </c>
      <c r="I57" s="28" t="s">
        <v>192</v>
      </c>
      <c r="J57" s="28" t="str">
        <f>VLOOKUP(I57,'[1]College &amp; Dept'!$A$1:$B$70,2,FALSE)</f>
        <v>P&amp;MS</v>
      </c>
      <c r="K57" s="29">
        <v>19100501</v>
      </c>
    </row>
    <row r="58" spans="1:11" ht="32.1" customHeight="1" x14ac:dyDescent="0.25">
      <c r="A58" s="25" t="s">
        <v>357</v>
      </c>
      <c r="B58" s="34"/>
      <c r="C58" s="25" t="s">
        <v>22</v>
      </c>
      <c r="D58" s="25"/>
      <c r="E58" s="30" t="s">
        <v>358</v>
      </c>
      <c r="F58" s="26">
        <v>44044</v>
      </c>
      <c r="G58" s="26">
        <v>45138</v>
      </c>
      <c r="H58" s="27">
        <v>415733</v>
      </c>
      <c r="I58" s="28" t="s">
        <v>192</v>
      </c>
      <c r="J58" s="28" t="str">
        <f>VLOOKUP(I58,'[1]College &amp; Dept'!$A$1:$B$70,2,FALSE)</f>
        <v>P&amp;MS</v>
      </c>
      <c r="K58" s="29">
        <v>19100504</v>
      </c>
    </row>
    <row r="59" spans="1:11" ht="32.1" customHeight="1" x14ac:dyDescent="0.25">
      <c r="A59" s="34" t="s">
        <v>245</v>
      </c>
      <c r="B59" s="34"/>
      <c r="C59" s="25" t="s">
        <v>64</v>
      </c>
      <c r="D59" s="25"/>
      <c r="E59" s="30" t="s">
        <v>246</v>
      </c>
      <c r="F59" s="26">
        <v>44075</v>
      </c>
      <c r="G59" s="26">
        <v>45535</v>
      </c>
      <c r="H59" s="27">
        <v>1469000</v>
      </c>
      <c r="I59" s="28" t="s">
        <v>192</v>
      </c>
      <c r="J59" s="28" t="str">
        <f>VLOOKUP(I59,'[1]College &amp; Dept'!$A$1:$B$70,2,FALSE)</f>
        <v>P&amp;MS</v>
      </c>
      <c r="K59" s="29">
        <v>19100463</v>
      </c>
    </row>
    <row r="60" spans="1:11" ht="32.1" customHeight="1" x14ac:dyDescent="0.25">
      <c r="A60" s="34" t="s">
        <v>245</v>
      </c>
      <c r="B60" s="25"/>
      <c r="C60" s="25" t="s">
        <v>283</v>
      </c>
      <c r="D60" s="25" t="s">
        <v>64</v>
      </c>
      <c r="E60" s="30" t="s">
        <v>284</v>
      </c>
      <c r="F60" s="26">
        <v>43647</v>
      </c>
      <c r="G60" s="26">
        <v>44377</v>
      </c>
      <c r="H60" s="27">
        <v>132525</v>
      </c>
      <c r="I60" s="28" t="s">
        <v>192</v>
      </c>
      <c r="J60" s="28" t="str">
        <f>VLOOKUP(I60,'[1]College &amp; Dept'!$A$1:$B$70,2,FALSE)</f>
        <v>P&amp;MS</v>
      </c>
      <c r="K60" s="29">
        <v>19100474</v>
      </c>
    </row>
    <row r="61" spans="1:11" ht="32.1" customHeight="1" x14ac:dyDescent="0.25">
      <c r="A61" s="34" t="s">
        <v>245</v>
      </c>
      <c r="B61" s="25" t="s">
        <v>325</v>
      </c>
      <c r="C61" s="25" t="s">
        <v>64</v>
      </c>
      <c r="D61" s="25"/>
      <c r="E61" s="30" t="s">
        <v>324</v>
      </c>
      <c r="F61" s="26">
        <v>44013</v>
      </c>
      <c r="G61" s="26">
        <v>45107</v>
      </c>
      <c r="H61" s="27"/>
      <c r="I61" s="47" t="s">
        <v>192</v>
      </c>
      <c r="J61" s="47" t="str">
        <f>VLOOKUP(I61,'[1]College &amp; Dept'!$A$1:$B$70,2,FALSE)</f>
        <v>P&amp;MS</v>
      </c>
      <c r="K61" s="29">
        <v>19100490</v>
      </c>
    </row>
    <row r="62" spans="1:11" ht="32.1" customHeight="1" x14ac:dyDescent="0.25">
      <c r="A62" s="39" t="s">
        <v>226</v>
      </c>
      <c r="B62" s="40"/>
      <c r="C62" s="40" t="s">
        <v>22</v>
      </c>
      <c r="D62" s="40"/>
      <c r="E62" s="49" t="s">
        <v>227</v>
      </c>
      <c r="F62" s="41">
        <v>44013</v>
      </c>
      <c r="G62" s="41">
        <v>45107</v>
      </c>
      <c r="H62" s="42">
        <v>502617</v>
      </c>
      <c r="I62" s="43" t="s">
        <v>192</v>
      </c>
      <c r="J62" s="43" t="str">
        <f>VLOOKUP(I62,'[1]College &amp; Dept'!$A$1:$B$70,2,FALSE)</f>
        <v>P&amp;MS</v>
      </c>
      <c r="K62" s="44">
        <v>19100456</v>
      </c>
    </row>
    <row r="63" spans="1:11" ht="32.1" customHeight="1" x14ac:dyDescent="0.25">
      <c r="A63" s="34" t="s">
        <v>335</v>
      </c>
      <c r="B63" s="25"/>
      <c r="C63" s="25" t="s">
        <v>64</v>
      </c>
      <c r="D63" s="25"/>
      <c r="E63" s="30" t="s">
        <v>336</v>
      </c>
      <c r="F63" s="26">
        <v>44013</v>
      </c>
      <c r="G63" s="26">
        <v>45107</v>
      </c>
      <c r="H63" s="27">
        <v>434243</v>
      </c>
      <c r="I63" s="28" t="s">
        <v>192</v>
      </c>
      <c r="J63" s="28" t="str">
        <f>VLOOKUP(I63,'[1]College &amp; Dept'!$A$1:$B$70,2,FALSE)</f>
        <v>P&amp;MS</v>
      </c>
      <c r="K63" s="29">
        <v>19100495</v>
      </c>
    </row>
    <row r="64" spans="1:11" ht="32.1" customHeight="1" x14ac:dyDescent="0.25">
      <c r="A64" s="34" t="s">
        <v>359</v>
      </c>
      <c r="B64" s="25"/>
      <c r="C64" s="25" t="s">
        <v>22</v>
      </c>
      <c r="D64" s="25"/>
      <c r="E64" s="30" t="s">
        <v>360</v>
      </c>
      <c r="F64" s="26">
        <v>44075</v>
      </c>
      <c r="G64" s="26">
        <v>45169</v>
      </c>
      <c r="H64" s="27">
        <v>493774</v>
      </c>
      <c r="I64" s="28" t="s">
        <v>192</v>
      </c>
      <c r="J64" s="28" t="str">
        <f>VLOOKUP(I64,'[1]College &amp; Dept'!$A$1:$B$70,2,FALSE)</f>
        <v>P&amp;MS</v>
      </c>
      <c r="K64" s="29">
        <v>19100505</v>
      </c>
    </row>
    <row r="65" spans="1:11" ht="32.1" customHeight="1" x14ac:dyDescent="0.25">
      <c r="A65" s="79" t="s">
        <v>323</v>
      </c>
      <c r="B65" s="45"/>
      <c r="C65" s="25" t="s">
        <v>64</v>
      </c>
      <c r="D65" s="25"/>
      <c r="E65" s="30" t="s">
        <v>324</v>
      </c>
      <c r="F65" s="26">
        <v>44013</v>
      </c>
      <c r="G65" s="26">
        <v>45107</v>
      </c>
      <c r="H65" s="27">
        <v>442199</v>
      </c>
      <c r="I65" s="28" t="s">
        <v>192</v>
      </c>
      <c r="J65" s="28" t="str">
        <f>VLOOKUP(I65,'[1]College &amp; Dept'!$A$1:$B$70,2,FALSE)</f>
        <v>P&amp;MS</v>
      </c>
      <c r="K65" s="29">
        <v>19100490</v>
      </c>
    </row>
    <row r="66" spans="1:11" ht="32.1" customHeight="1" x14ac:dyDescent="0.25">
      <c r="A66" s="45" t="s">
        <v>251</v>
      </c>
      <c r="B66" s="25" t="s">
        <v>252</v>
      </c>
      <c r="C66" s="25" t="s">
        <v>249</v>
      </c>
      <c r="D66" s="32" t="s">
        <v>64</v>
      </c>
      <c r="E66" s="51" t="s">
        <v>250</v>
      </c>
      <c r="F66" s="26">
        <v>44013</v>
      </c>
      <c r="G66" s="26">
        <v>45838</v>
      </c>
      <c r="H66" s="27"/>
      <c r="I66" s="47" t="s">
        <v>192</v>
      </c>
      <c r="J66" s="47" t="str">
        <f>VLOOKUP(I66,'[1]College &amp; Dept'!$A$1:$B$70,2,FALSE)</f>
        <v>P&amp;MS</v>
      </c>
      <c r="K66" s="29">
        <v>19100464</v>
      </c>
    </row>
    <row r="67" spans="1:11" ht="32.1" customHeight="1" x14ac:dyDescent="0.25">
      <c r="A67" s="45" t="s">
        <v>251</v>
      </c>
      <c r="B67" s="25" t="s">
        <v>256</v>
      </c>
      <c r="C67" s="25" t="s">
        <v>64</v>
      </c>
      <c r="D67" s="25"/>
      <c r="E67" s="30" t="s">
        <v>254</v>
      </c>
      <c r="F67" s="26">
        <v>44013</v>
      </c>
      <c r="G67" s="26">
        <v>45838</v>
      </c>
      <c r="H67" s="27"/>
      <c r="I67" s="47" t="s">
        <v>192</v>
      </c>
      <c r="J67" s="47" t="str">
        <f>VLOOKUP(I67,'[1]College &amp; Dept'!$A$1:$B$70,2,FALSE)</f>
        <v>P&amp;MS</v>
      </c>
      <c r="K67" s="29">
        <v>19100465</v>
      </c>
    </row>
    <row r="68" spans="1:11" ht="32.1" customHeight="1" x14ac:dyDescent="0.25">
      <c r="A68" s="45" t="s">
        <v>268</v>
      </c>
      <c r="B68" s="25" t="s">
        <v>267</v>
      </c>
      <c r="C68" s="25" t="s">
        <v>64</v>
      </c>
      <c r="D68" s="25"/>
      <c r="E68" s="30" t="s">
        <v>266</v>
      </c>
      <c r="F68" s="26">
        <v>44013</v>
      </c>
      <c r="G68" s="26">
        <v>45838</v>
      </c>
      <c r="H68" s="27"/>
      <c r="I68" s="47" t="s">
        <v>192</v>
      </c>
      <c r="J68" s="47" t="str">
        <f>VLOOKUP(I68,'[1]College &amp; Dept'!$A$1:$B$70,2,FALSE)</f>
        <v>P&amp;MS</v>
      </c>
      <c r="K68" s="29">
        <v>19100468</v>
      </c>
    </row>
    <row r="69" spans="1:11" ht="32.1" customHeight="1" x14ac:dyDescent="0.25">
      <c r="A69" s="46" t="s">
        <v>164</v>
      </c>
      <c r="B69" s="34" t="s">
        <v>267</v>
      </c>
      <c r="C69" s="25" t="s">
        <v>271</v>
      </c>
      <c r="D69" s="25" t="s">
        <v>64</v>
      </c>
      <c r="E69" s="50" t="s">
        <v>272</v>
      </c>
      <c r="F69" s="31">
        <v>44013</v>
      </c>
      <c r="G69" s="31">
        <v>45838</v>
      </c>
      <c r="H69" s="27"/>
      <c r="I69" s="47" t="s">
        <v>168</v>
      </c>
      <c r="J69" s="47" t="str">
        <f>VLOOKUP(I69,'[1]College &amp; Dept'!$A$1:$B$70,2,FALSE)</f>
        <v>P&amp;MS</v>
      </c>
      <c r="K69" s="29">
        <v>19100469</v>
      </c>
    </row>
    <row r="70" spans="1:11" ht="32.1" customHeight="1" x14ac:dyDescent="0.25">
      <c r="A70" s="34" t="s">
        <v>236</v>
      </c>
      <c r="B70" s="25"/>
      <c r="C70" s="25" t="s">
        <v>237</v>
      </c>
      <c r="D70" s="25" t="s">
        <v>53</v>
      </c>
      <c r="E70" s="30" t="s">
        <v>238</v>
      </c>
      <c r="F70" s="26">
        <v>43997</v>
      </c>
      <c r="G70" s="26">
        <v>45091</v>
      </c>
      <c r="H70" s="27">
        <v>214847</v>
      </c>
      <c r="I70" s="28" t="s">
        <v>144</v>
      </c>
      <c r="J70" s="28" t="str">
        <f>VLOOKUP(I70,'[1]College &amp; Dept'!$A$1:$B$70,2,FALSE)</f>
        <v>P&amp;MS</v>
      </c>
      <c r="K70" s="29">
        <v>19100460</v>
      </c>
    </row>
    <row r="71" spans="1:11" ht="32.1" customHeight="1" x14ac:dyDescent="0.25">
      <c r="A71" s="25" t="s">
        <v>231</v>
      </c>
      <c r="B71" s="34"/>
      <c r="C71" s="25" t="s">
        <v>22</v>
      </c>
      <c r="D71" s="25"/>
      <c r="E71" s="30" t="s">
        <v>232</v>
      </c>
      <c r="F71" s="26">
        <v>44013</v>
      </c>
      <c r="G71" s="26">
        <v>45107</v>
      </c>
      <c r="H71" s="27">
        <v>88065</v>
      </c>
      <c r="I71" s="28" t="s">
        <v>38</v>
      </c>
      <c r="J71" s="28" t="str">
        <f>VLOOKUP(I71,'[1]College &amp; Dept'!$A$1:$B$70,2,FALSE)</f>
        <v>P&amp;MS</v>
      </c>
      <c r="K71" s="29">
        <v>19100458</v>
      </c>
    </row>
    <row r="72" spans="1:11" ht="32.1" customHeight="1" x14ac:dyDescent="0.25">
      <c r="A72" s="34" t="s">
        <v>228</v>
      </c>
      <c r="B72" s="25"/>
      <c r="C72" s="25" t="s">
        <v>22</v>
      </c>
      <c r="D72" s="25"/>
      <c r="E72" s="30" t="s">
        <v>229</v>
      </c>
      <c r="F72" s="26">
        <v>44197</v>
      </c>
      <c r="G72" s="26">
        <v>45291</v>
      </c>
      <c r="H72" s="27">
        <v>107080</v>
      </c>
      <c r="I72" s="28" t="s">
        <v>230</v>
      </c>
      <c r="J72" s="28" t="str">
        <f>VLOOKUP(I72,'[1]College &amp; Dept'!$A$1:$B$70,2,FALSE)</f>
        <v>P&amp;MS</v>
      </c>
      <c r="K72" s="29">
        <v>19100459</v>
      </c>
    </row>
    <row r="73" spans="1:11" ht="32.1" customHeight="1" x14ac:dyDescent="0.25">
      <c r="A73" s="34" t="s">
        <v>299</v>
      </c>
      <c r="B73" s="25"/>
      <c r="C73" s="25" t="s">
        <v>300</v>
      </c>
      <c r="D73" s="25" t="s">
        <v>301</v>
      </c>
      <c r="E73" s="30" t="s">
        <v>302</v>
      </c>
      <c r="F73" s="26">
        <v>43862</v>
      </c>
      <c r="G73" s="26">
        <v>44135</v>
      </c>
      <c r="H73" s="27">
        <v>56216</v>
      </c>
      <c r="I73" s="28" t="s">
        <v>82</v>
      </c>
      <c r="J73" s="28" t="str">
        <f>VLOOKUP(I73,'[1]College &amp; Dept'!$A$1:$B$70,2,FALSE)</f>
        <v>P&amp;MS</v>
      </c>
      <c r="K73" s="29">
        <v>19100482</v>
      </c>
    </row>
    <row r="74" spans="1:11" ht="32.1" customHeight="1" x14ac:dyDescent="0.25">
      <c r="A74" s="80" t="s">
        <v>145</v>
      </c>
      <c r="B74" s="35" t="s">
        <v>325</v>
      </c>
      <c r="C74" s="35" t="s">
        <v>64</v>
      </c>
      <c r="D74" s="35"/>
      <c r="E74" s="52" t="s">
        <v>324</v>
      </c>
      <c r="F74" s="36">
        <v>44013</v>
      </c>
      <c r="G74" s="36">
        <v>45107</v>
      </c>
      <c r="H74" s="37"/>
      <c r="I74" s="81" t="s">
        <v>82</v>
      </c>
      <c r="J74" s="81" t="str">
        <f>VLOOKUP(I74,'[1]College &amp; Dept'!$A$1:$B$70,2,FALSE)</f>
        <v>P&amp;MS</v>
      </c>
      <c r="K74" s="38">
        <v>19100490</v>
      </c>
    </row>
  </sheetData>
  <mergeCells count="2">
    <mergeCell ref="A4:B4"/>
    <mergeCell ref="D4:E4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</vt:lpstr>
      <vt:lpstr>Proposal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Claire Hardy</cp:lastModifiedBy>
  <cp:revision/>
  <dcterms:created xsi:type="dcterms:W3CDTF">2015-06-05T18:17:20Z</dcterms:created>
  <dcterms:modified xsi:type="dcterms:W3CDTF">2019-11-11T15:38:50Z</dcterms:modified>
  <cp:category/>
  <cp:contentStatus/>
</cp:coreProperties>
</file>